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ercedes-my.sharepoint.com/personal/gerente_camercedes_org_ar/Documents/ARCHIVO CARPETAS DE NOTEBOOK  TIEMPO DE COVID HASTA 12-11-21/Gastos/Periodo 2026-2027/PRESUPUESTO/"/>
    </mc:Choice>
  </mc:AlternateContent>
  <xr:revisionPtr revIDLastSave="54" documentId="8_{01468FF9-0119-4BFD-9926-86D643A96011}" xr6:coauthVersionLast="47" xr6:coauthVersionMax="47" xr10:uidLastSave="{22D4CF68-32A8-4ECF-A090-97582316ABD3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Titles" localSheetId="0">Hoja1!$5:$5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L108" i="1" l="1"/>
  <c r="R36" i="1"/>
  <c r="R34" i="1" l="1"/>
  <c r="R35" i="1"/>
  <c r="R31" i="1"/>
  <c r="R100" i="1" l="1"/>
  <c r="C101" i="1"/>
  <c r="D108" i="1" l="1"/>
  <c r="E108" i="1"/>
  <c r="N108" i="1" l="1"/>
  <c r="O108" i="1"/>
  <c r="G108" i="1"/>
  <c r="F108" i="1"/>
  <c r="H108" i="1"/>
  <c r="M108" i="1"/>
  <c r="J108" i="1"/>
  <c r="K108" i="1"/>
  <c r="I108" i="1"/>
  <c r="C14" i="1" l="1"/>
  <c r="C22" i="1"/>
  <c r="C93" i="1"/>
  <c r="C85" i="1"/>
  <c r="C67" i="1"/>
  <c r="C38" i="1"/>
  <c r="C46" i="1"/>
  <c r="C57" i="1"/>
  <c r="R101" i="1" l="1"/>
  <c r="R91" i="1"/>
  <c r="R65" i="1"/>
  <c r="R92" i="1"/>
  <c r="R84" i="1"/>
  <c r="R83" i="1"/>
  <c r="R79" i="1"/>
  <c r="R66" i="1"/>
  <c r="R63" i="1"/>
  <c r="R55" i="1"/>
  <c r="R52" i="1"/>
  <c r="R37" i="1"/>
  <c r="R32" i="1"/>
  <c r="R30" i="1"/>
  <c r="R29" i="1"/>
  <c r="R28" i="1"/>
  <c r="R21" i="1"/>
  <c r="R20" i="1"/>
  <c r="R13" i="1"/>
  <c r="R11" i="1"/>
  <c r="R9" i="1"/>
  <c r="R99" i="1"/>
  <c r="R64" i="1"/>
  <c r="R80" i="1"/>
  <c r="R10" i="1"/>
  <c r="R82" i="1"/>
  <c r="R78" i="1"/>
  <c r="R45" i="1"/>
  <c r="R53" i="1"/>
  <c r="R77" i="1"/>
  <c r="R46" i="1"/>
  <c r="R33" i="1"/>
  <c r="C106" i="1"/>
  <c r="R67" i="1"/>
  <c r="R54" i="1"/>
  <c r="R44" i="1"/>
  <c r="R81" i="1"/>
  <c r="R22" i="1"/>
  <c r="R93" i="1"/>
  <c r="R85" i="1"/>
  <c r="R38" i="1"/>
  <c r="R14" i="1"/>
  <c r="Q108" i="1" l="1"/>
  <c r="R57" i="1"/>
  <c r="R108" i="1" l="1"/>
  <c r="R110" i="1" s="1"/>
  <c r="P110" i="1"/>
  <c r="R56" i="1"/>
</calcChain>
</file>

<file path=xl/sharedStrings.xml><?xml version="1.0" encoding="utf-8"?>
<sst xmlns="http://schemas.openxmlformats.org/spreadsheetml/2006/main" count="82" uniqueCount="73">
  <si>
    <t>Sub total</t>
  </si>
  <si>
    <t xml:space="preserve"> </t>
  </si>
  <si>
    <t>Mayo</t>
  </si>
  <si>
    <t>Junio</t>
  </si>
  <si>
    <t>Julio</t>
  </si>
  <si>
    <t>Septiembre</t>
  </si>
  <si>
    <t>Octubre</t>
  </si>
  <si>
    <t>Noviembre</t>
  </si>
  <si>
    <t>Diciembre</t>
  </si>
  <si>
    <t>Enero</t>
  </si>
  <si>
    <t>Marzo</t>
  </si>
  <si>
    <t>Abril</t>
  </si>
  <si>
    <t>Colegio de Abogados Prov. Buenos Aires</t>
  </si>
  <si>
    <t>Gastos de personal</t>
  </si>
  <si>
    <t>Conservación y mantenimiento</t>
  </si>
  <si>
    <t>Estructura</t>
  </si>
  <si>
    <t>Impuestos y tasas</t>
  </si>
  <si>
    <t>Inversiones</t>
  </si>
  <si>
    <t>Libros y suscripciones</t>
  </si>
  <si>
    <t>Administración</t>
  </si>
  <si>
    <t>Diarios y Periodicos</t>
  </si>
  <si>
    <t>Servicios internet - Web</t>
  </si>
  <si>
    <t>Canon fotocopiadoras</t>
  </si>
  <si>
    <t>Retribuciones</t>
  </si>
  <si>
    <t>Gastos organización</t>
  </si>
  <si>
    <t>Sub Totales</t>
  </si>
  <si>
    <t>Febrero</t>
  </si>
  <si>
    <t>Presupuesto total de gastos</t>
  </si>
  <si>
    <t>Total Periodo</t>
  </si>
  <si>
    <t>Remanente presupuesto</t>
  </si>
  <si>
    <t>Consumido total mensual y periodo</t>
  </si>
  <si>
    <t xml:space="preserve"> % consumido</t>
  </si>
  <si>
    <t>Amortización créditos Caja Abogados</t>
  </si>
  <si>
    <t>Institucional</t>
  </si>
  <si>
    <t>Salón de Pintura</t>
  </si>
  <si>
    <t>Refacciones y mejoras inmuebles</t>
  </si>
  <si>
    <t xml:space="preserve">Gastos extraordinarios </t>
  </si>
  <si>
    <t>Remanente</t>
  </si>
  <si>
    <t xml:space="preserve">Consumido </t>
  </si>
  <si>
    <r>
      <t xml:space="preserve">Varios </t>
    </r>
    <r>
      <rPr>
        <b/>
        <sz val="11"/>
        <color indexed="11"/>
        <rFont val="Arial"/>
        <family val="2"/>
      </rPr>
      <t xml:space="preserve"> </t>
    </r>
    <r>
      <rPr>
        <i/>
        <sz val="11"/>
        <rFont val="Arial"/>
        <family val="2"/>
      </rPr>
      <t>(gastos  representacion)</t>
    </r>
  </si>
  <si>
    <r>
      <t xml:space="preserve">Mantenimiento general </t>
    </r>
    <r>
      <rPr>
        <i/>
        <sz val="11"/>
        <rFont val="Arial"/>
        <family val="2"/>
      </rPr>
      <t>(mano obra, material)</t>
    </r>
  </si>
  <si>
    <r>
      <t xml:space="preserve">Gastos bancarios </t>
    </r>
    <r>
      <rPr>
        <i/>
        <sz val="11"/>
        <rFont val="Arial"/>
        <family val="2"/>
      </rPr>
      <t>(mantenimiento, imp. Crédito/débito, caja seguridad)</t>
    </r>
  </si>
  <si>
    <r>
      <t xml:space="preserve">Contribuciones sociales </t>
    </r>
    <r>
      <rPr>
        <i/>
        <sz val="11"/>
        <rFont val="Arial"/>
        <family val="2"/>
      </rPr>
      <t>(Utedyc, Obra Social Utedyc, LRT, Seguro de vida obligatorio)</t>
    </r>
  </si>
  <si>
    <r>
      <t>Aportes Obra Social y mutual</t>
    </r>
    <r>
      <rPr>
        <i/>
        <sz val="11"/>
        <rFont val="Arial"/>
        <family val="2"/>
      </rPr>
      <t xml:space="preserve"> (CASA, Vivencia)</t>
    </r>
  </si>
  <si>
    <t xml:space="preserve">Seguros </t>
  </si>
  <si>
    <r>
      <t xml:space="preserve">Porcentaje contribución matrículas </t>
    </r>
    <r>
      <rPr>
        <i/>
        <sz val="11"/>
        <rFont val="Arial"/>
        <family val="2"/>
      </rPr>
      <t>(COLPROBA - CIJUSO)</t>
    </r>
  </si>
  <si>
    <t>Agosto</t>
  </si>
  <si>
    <t>Aplicación de subsidio Ministerio de Justicia - Convenio Red de Patrocinio</t>
  </si>
  <si>
    <r>
      <t>Aportes fondos varios</t>
    </r>
    <r>
      <rPr>
        <i/>
        <sz val="11"/>
        <rFont val="Arial"/>
        <family val="2"/>
      </rPr>
      <t xml:space="preserve"> (FACA)</t>
    </r>
  </si>
  <si>
    <t>Deportes: Jornada Mar del Plata</t>
  </si>
  <si>
    <t>Deportes: Nacional de Futbol</t>
  </si>
  <si>
    <t>Expensas comunes y extraordinarias</t>
  </si>
  <si>
    <r>
      <t>Sueldos, gratificaciones, h</t>
    </r>
    <r>
      <rPr>
        <b/>
        <i/>
        <sz val="11"/>
        <rFont val="Arial"/>
        <family val="2"/>
      </rPr>
      <t>oras extras</t>
    </r>
  </si>
  <si>
    <r>
      <t>Gastos Varios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(viáticos, uniformes)</t>
    </r>
  </si>
  <si>
    <r>
      <t xml:space="preserve">Movilidad y traslados </t>
    </r>
    <r>
      <rPr>
        <i/>
        <sz val="11"/>
        <rFont val="Arial"/>
        <family val="2"/>
      </rPr>
      <t>(Autoridades, Delegados, Personal)</t>
    </r>
  </si>
  <si>
    <t>Día de los Organos de la Colegiación</t>
  </si>
  <si>
    <t>Día de la Abogacía</t>
  </si>
  <si>
    <t>Fiesta de Fin de Año</t>
  </si>
  <si>
    <r>
      <t xml:space="preserve">Refrigerios </t>
    </r>
    <r>
      <rPr>
        <i/>
        <sz val="11"/>
        <rFont val="Arial"/>
        <family val="2"/>
      </rPr>
      <t>(alimentos, bebida, insumos cocina, botiquín)</t>
    </r>
  </si>
  <si>
    <r>
      <t xml:space="preserve">Limpieza </t>
    </r>
    <r>
      <rPr>
        <i/>
        <sz val="11"/>
        <rFont val="Arial"/>
        <family val="2"/>
      </rPr>
      <t>(extraordinarias, material, lavado ropa, alfombras, sillas)</t>
    </r>
  </si>
  <si>
    <r>
      <t>Alquileres oficinas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(Sedes Salto y Nueve de Julio, Bibliotecas 25 de Mayo y Chivilcoy)</t>
    </r>
  </si>
  <si>
    <t>Gas, luz, teléfono, Semmer, alarmas, ascensores, Cablevisión</t>
  </si>
  <si>
    <t>Muebles, utiles, hardware</t>
  </si>
  <si>
    <t xml:space="preserve">Software </t>
  </si>
  <si>
    <t>Contrataciones profesionales y gastos juicios</t>
  </si>
  <si>
    <t>Librería, imprenta, fotos, formularios</t>
  </si>
  <si>
    <t>Publicidad, avisos y solicitadas, Rifa Bomberos</t>
  </si>
  <si>
    <t>Franqueo y correspondencia, gestorías</t>
  </si>
  <si>
    <r>
      <t xml:space="preserve">Actividades institucionales interior </t>
    </r>
    <r>
      <rPr>
        <i/>
        <sz val="11"/>
        <rFont val="Arial"/>
        <family val="2"/>
      </rPr>
      <t>(Jornadas, visitas, reconocimientos, refrigerios)</t>
    </r>
  </si>
  <si>
    <r>
      <t xml:space="preserve">Actividades institucionales cabecera </t>
    </r>
    <r>
      <rPr>
        <i/>
        <sz val="11"/>
        <rFont val="Arial"/>
        <family val="2"/>
      </rPr>
      <t>(Jornadas, reconocimientos, eventos Comisión Extensión Socio Cultural fuera del Salón de Pintura, refrigerios)</t>
    </r>
  </si>
  <si>
    <t>Contingencias laborales</t>
  </si>
  <si>
    <t>PROYECTO PRESUPUESTO DE GASTOS  COLEGIO DE ABOGADOS MERCEDES -  PERIODO 2026 - 2027</t>
  </si>
  <si>
    <t>Se presupuesta con un aumento del  30% de lo real consumido en el periodo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</si>
</sst>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;[Red]&quot;$&quot;\ \-#,##0"/>
    <numFmt numFmtId="165" formatCode="_ &quot;$&quot;\ * #,##0.00_ ;_ &quot;$&quot;\ * \-#,##0.00_ ;_ &quot;$&quot;\ * &quot;-&quot;??_ ;_ @_ 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u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1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indexed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5"/>
      <color indexed="48"/>
      <name val="Arial"/>
      <family val="2"/>
    </font>
    <font>
      <b/>
      <sz val="13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2" xfId="0" applyFont="1" applyBorder="1"/>
    <xf numFmtId="165" fontId="6" fillId="0" borderId="0" xfId="1" applyFont="1"/>
    <xf numFmtId="165" fontId="8" fillId="0" borderId="2" xfId="1" applyFont="1" applyBorder="1"/>
    <xf numFmtId="165" fontId="8" fillId="0" borderId="3" xfId="1" applyFont="1" applyBorder="1"/>
    <xf numFmtId="165" fontId="8" fillId="2" borderId="4" xfId="1" applyFont="1" applyFill="1" applyBorder="1"/>
    <xf numFmtId="0" fontId="8" fillId="0" borderId="5" xfId="0" applyFont="1" applyBorder="1" applyAlignment="1">
      <alignment horizontal="center"/>
    </xf>
    <xf numFmtId="0" fontId="6" fillId="0" borderId="2" xfId="0" applyFont="1" applyBorder="1"/>
    <xf numFmtId="0" fontId="8" fillId="0" borderId="6" xfId="0" applyFont="1" applyBorder="1"/>
    <xf numFmtId="165" fontId="6" fillId="0" borderId="0" xfId="1" applyFont="1" applyBorder="1"/>
    <xf numFmtId="0" fontId="8" fillId="0" borderId="7" xfId="0" applyFont="1" applyBorder="1"/>
    <xf numFmtId="0" fontId="6" fillId="0" borderId="6" xfId="0" applyFont="1" applyBorder="1"/>
    <xf numFmtId="0" fontId="8" fillId="0" borderId="0" xfId="0" applyFont="1"/>
    <xf numFmtId="0" fontId="2" fillId="0" borderId="0" xfId="0" applyFont="1"/>
    <xf numFmtId="164" fontId="8" fillId="0" borderId="0" xfId="0" applyNumberFormat="1" applyFont="1"/>
    <xf numFmtId="49" fontId="8" fillId="0" borderId="0" xfId="0" applyNumberFormat="1" applyFont="1"/>
    <xf numFmtId="165" fontId="5" fillId="0" borderId="0" xfId="0" applyNumberFormat="1" applyFont="1"/>
    <xf numFmtId="165" fontId="8" fillId="0" borderId="0" xfId="0" applyNumberFormat="1" applyFont="1"/>
    <xf numFmtId="165" fontId="10" fillId="0" borderId="0" xfId="1" applyFont="1"/>
    <xf numFmtId="165" fontId="12" fillId="0" borderId="0" xfId="1" applyFont="1"/>
    <xf numFmtId="165" fontId="8" fillId="0" borderId="0" xfId="1" applyFont="1"/>
    <xf numFmtId="10" fontId="5" fillId="0" borderId="0" xfId="2" applyNumberFormat="1" applyFont="1"/>
    <xf numFmtId="10" fontId="0" fillId="0" borderId="0" xfId="2" applyNumberFormat="1" applyFont="1"/>
    <xf numFmtId="10" fontId="8" fillId="0" borderId="0" xfId="2" applyNumberFormat="1" applyFont="1"/>
    <xf numFmtId="10" fontId="6" fillId="0" borderId="0" xfId="2" applyNumberFormat="1" applyFont="1"/>
    <xf numFmtId="165" fontId="6" fillId="0" borderId="0" xfId="0" applyNumberFormat="1" applyFont="1"/>
    <xf numFmtId="165" fontId="0" fillId="0" borderId="0" xfId="0" applyNumberFormat="1"/>
    <xf numFmtId="0" fontId="5" fillId="0" borderId="2" xfId="0" applyFont="1" applyBorder="1"/>
    <xf numFmtId="0" fontId="2" fillId="0" borderId="8" xfId="0" applyFont="1" applyBorder="1" applyAlignment="1">
      <alignment horizontal="center"/>
    </xf>
    <xf numFmtId="165" fontId="14" fillId="0" borderId="0" xfId="0" applyNumberFormat="1" applyFont="1"/>
    <xf numFmtId="10" fontId="8" fillId="0" borderId="0" xfId="0" applyNumberFormat="1" applyFont="1"/>
    <xf numFmtId="165" fontId="8" fillId="0" borderId="6" xfId="0" applyNumberFormat="1" applyFont="1" applyBorder="1"/>
    <xf numFmtId="0" fontId="15" fillId="0" borderId="0" xfId="0" applyFont="1"/>
    <xf numFmtId="0" fontId="8" fillId="0" borderId="9" xfId="0" applyFont="1" applyBorder="1"/>
    <xf numFmtId="165" fontId="7" fillId="0" borderId="6" xfId="0" applyNumberFormat="1" applyFont="1" applyBorder="1"/>
    <xf numFmtId="0" fontId="6" fillId="0" borderId="10" xfId="0" applyFont="1" applyBorder="1"/>
    <xf numFmtId="0" fontId="6" fillId="0" borderId="9" xfId="0" applyFont="1" applyBorder="1"/>
    <xf numFmtId="0" fontId="8" fillId="0" borderId="10" xfId="0" applyFont="1" applyBorder="1"/>
    <xf numFmtId="0" fontId="2" fillId="0" borderId="10" xfId="0" applyFont="1" applyBorder="1"/>
    <xf numFmtId="0" fontId="0" fillId="0" borderId="10" xfId="0" applyBorder="1"/>
    <xf numFmtId="10" fontId="8" fillId="0" borderId="10" xfId="2" applyNumberFormat="1" applyFont="1" applyBorder="1"/>
    <xf numFmtId="165" fontId="8" fillId="3" borderId="0" xfId="0" applyNumberFormat="1" applyFont="1" applyFill="1"/>
    <xf numFmtId="164" fontId="15" fillId="0" borderId="0" xfId="0" applyNumberFormat="1" applyFont="1"/>
    <xf numFmtId="165" fontId="18" fillId="0" borderId="0" xfId="1" applyFont="1"/>
    <xf numFmtId="165" fontId="15" fillId="0" borderId="0" xfId="1" applyFont="1"/>
    <xf numFmtId="165" fontId="8" fillId="0" borderId="0" xfId="1" applyFont="1" applyBorder="1"/>
    <xf numFmtId="0" fontId="20" fillId="0" borderId="0" xfId="0" applyFont="1"/>
    <xf numFmtId="10" fontId="20" fillId="0" borderId="0" xfId="2" applyNumberFormat="1" applyFont="1"/>
    <xf numFmtId="164" fontId="7" fillId="0" borderId="0" xfId="0" applyNumberFormat="1" applyFont="1" applyAlignment="1">
      <alignment wrapText="1"/>
    </xf>
    <xf numFmtId="0" fontId="4" fillId="0" borderId="1" xfId="0" applyFont="1" applyBorder="1"/>
    <xf numFmtId="0" fontId="9" fillId="0" borderId="6" xfId="0" applyFont="1" applyBorder="1"/>
    <xf numFmtId="0" fontId="8" fillId="0" borderId="6" xfId="0" applyFont="1" applyBorder="1" applyAlignment="1">
      <alignment wrapText="1"/>
    </xf>
    <xf numFmtId="0" fontId="11" fillId="0" borderId="6" xfId="0" applyFont="1" applyBorder="1"/>
    <xf numFmtId="0" fontId="15" fillId="0" borderId="6" xfId="0" applyFont="1" applyBorder="1"/>
    <xf numFmtId="165" fontId="8" fillId="4" borderId="11" xfId="1" applyFont="1" applyFill="1" applyBorder="1"/>
    <xf numFmtId="165" fontId="8" fillId="0" borderId="11" xfId="1" applyFont="1" applyBorder="1"/>
    <xf numFmtId="0" fontId="0" fillId="0" borderId="11" xfId="0" applyBorder="1"/>
    <xf numFmtId="0" fontId="8" fillId="0" borderId="0" xfId="0" applyFont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10" fontId="5" fillId="0" borderId="11" xfId="2" applyNumberFormat="1" applyFont="1" applyBorder="1"/>
    <xf numFmtId="165" fontId="6" fillId="0" borderId="11" xfId="1" applyFont="1" applyBorder="1"/>
    <xf numFmtId="165" fontId="5" fillId="0" borderId="11" xfId="1" applyFont="1" applyBorder="1"/>
    <xf numFmtId="165" fontId="10" fillId="0" borderId="11" xfId="1" applyFont="1" applyBorder="1"/>
    <xf numFmtId="165" fontId="5" fillId="0" borderId="11" xfId="0" applyNumberFormat="1" applyFont="1" applyBorder="1"/>
    <xf numFmtId="10" fontId="6" fillId="0" borderId="11" xfId="2" applyNumberFormat="1" applyFont="1" applyBorder="1"/>
    <xf numFmtId="10" fontId="8" fillId="0" borderId="11" xfId="2" applyNumberFormat="1" applyFont="1" applyBorder="1"/>
    <xf numFmtId="165" fontId="8" fillId="0" borderId="11" xfId="0" applyNumberFormat="1" applyFont="1" applyBorder="1"/>
    <xf numFmtId="165" fontId="6" fillId="0" borderId="11" xfId="0" applyNumberFormat="1" applyFont="1" applyBorder="1"/>
    <xf numFmtId="165" fontId="19" fillId="0" borderId="11" xfId="1" applyFont="1" applyBorder="1"/>
    <xf numFmtId="165" fontId="1" fillId="0" borderId="11" xfId="1" applyFont="1" applyBorder="1"/>
    <xf numFmtId="165" fontId="12" fillId="0" borderId="11" xfId="1" applyFont="1" applyBorder="1"/>
    <xf numFmtId="165" fontId="12" fillId="0" borderId="11" xfId="1" applyFont="1" applyFill="1" applyBorder="1"/>
    <xf numFmtId="0" fontId="1" fillId="0" borderId="11" xfId="0" applyFont="1" applyBorder="1"/>
    <xf numFmtId="0" fontId="1" fillId="0" borderId="0" xfId="0" applyFont="1"/>
    <xf numFmtId="0" fontId="1" fillId="0" borderId="10" xfId="0" applyFont="1" applyBorder="1"/>
    <xf numFmtId="165" fontId="1" fillId="0" borderId="0" xfId="1" applyFont="1"/>
    <xf numFmtId="10" fontId="8" fillId="0" borderId="0" xfId="2" applyNumberFormat="1" applyFont="1" applyBorder="1" applyAlignment="1">
      <alignment wrapText="1"/>
    </xf>
    <xf numFmtId="165" fontId="5" fillId="0" borderId="0" xfId="1" applyFont="1"/>
    <xf numFmtId="10" fontId="8" fillId="0" borderId="12" xfId="2" applyNumberFormat="1" applyFont="1" applyBorder="1"/>
    <xf numFmtId="165" fontId="23" fillId="0" borderId="0" xfId="1" applyFont="1"/>
    <xf numFmtId="165" fontId="5" fillId="0" borderId="0" xfId="1" applyFont="1" applyBorder="1"/>
    <xf numFmtId="0" fontId="5" fillId="0" borderId="6" xfId="0" applyFont="1" applyBorder="1"/>
    <xf numFmtId="0" fontId="22" fillId="0" borderId="0" xfId="0" applyFont="1" applyAlignment="1">
      <alignment wrapText="1"/>
    </xf>
    <xf numFmtId="0" fontId="21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8"/>
  <sheetViews>
    <sheetView tabSelected="1" zoomScale="75" zoomScaleNormal="75" workbookViewId="0">
      <selection activeCell="P3" sqref="P3"/>
    </sheetView>
  </sheetViews>
  <sheetFormatPr baseColWidth="10" defaultRowHeight="13.2" x14ac:dyDescent="0.25"/>
  <cols>
    <col min="1" max="1" width="85.44140625" customWidth="1"/>
    <col min="2" max="2" width="19.5546875" customWidth="1"/>
    <col min="3" max="3" width="20.21875" customWidth="1"/>
    <col min="4" max="4" width="16.77734375" customWidth="1"/>
    <col min="5" max="5" width="6.77734375" customWidth="1"/>
    <col min="6" max="6" width="5" customWidth="1"/>
    <col min="7" max="7" width="4.5546875" customWidth="1"/>
    <col min="8" max="8" width="7.6640625" customWidth="1"/>
    <col min="9" max="9" width="5.6640625" customWidth="1"/>
    <col min="10" max="10" width="4.5546875" customWidth="1"/>
    <col min="11" max="11" width="5" customWidth="1"/>
    <col min="12" max="12" width="4.109375" customWidth="1"/>
    <col min="13" max="13" width="3.109375" customWidth="1"/>
    <col min="14" max="14" width="4.5546875" style="78" customWidth="1"/>
    <col min="15" max="15" width="4.88671875" customWidth="1"/>
    <col min="16" max="16" width="17.21875" customWidth="1"/>
    <col min="17" max="17" width="18.21875" customWidth="1"/>
    <col min="18" max="18" width="18.5546875" style="26" customWidth="1"/>
    <col min="19" max="19" width="13.109375" customWidth="1"/>
    <col min="20" max="20" width="19.5546875" customWidth="1"/>
  </cols>
  <sheetData>
    <row r="1" spans="1:18" ht="44.4" customHeight="1" x14ac:dyDescent="0.35">
      <c r="A1" s="88" t="s">
        <v>71</v>
      </c>
      <c r="B1" s="88"/>
      <c r="C1" s="88"/>
      <c r="D1" s="88"/>
      <c r="E1" s="88"/>
      <c r="F1" s="88"/>
      <c r="G1" s="88"/>
      <c r="H1" s="88"/>
      <c r="I1" s="88"/>
      <c r="J1" s="88"/>
      <c r="K1" s="1"/>
    </row>
    <row r="2" spans="1:18" x14ac:dyDescent="0.25">
      <c r="A2" s="17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8" s="50" customFormat="1" ht="15.6" x14ac:dyDescent="0.3">
      <c r="A3" s="36"/>
      <c r="N3" s="78"/>
      <c r="R3" s="51"/>
    </row>
    <row r="4" spans="1:18" s="2" customFormat="1" ht="60" customHeight="1" x14ac:dyDescent="0.3">
      <c r="A4" s="87" t="s">
        <v>72</v>
      </c>
      <c r="B4" s="1"/>
      <c r="C4" s="17"/>
      <c r="R4" s="25"/>
    </row>
    <row r="5" spans="1:18" s="2" customFormat="1" ht="43.8" customHeight="1" thickBot="1" x14ac:dyDescent="0.3">
      <c r="A5" s="53"/>
      <c r="B5" s="32" t="s">
        <v>25</v>
      </c>
      <c r="C5" s="10" t="s">
        <v>28</v>
      </c>
      <c r="D5" s="61" t="s">
        <v>2</v>
      </c>
      <c r="E5" s="61" t="s">
        <v>3</v>
      </c>
      <c r="F5" s="16" t="s">
        <v>4</v>
      </c>
      <c r="G5" s="16" t="s">
        <v>46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26</v>
      </c>
      <c r="N5" s="16" t="s">
        <v>10</v>
      </c>
      <c r="O5" s="16" t="s">
        <v>11</v>
      </c>
      <c r="P5" s="61" t="s">
        <v>37</v>
      </c>
      <c r="Q5" s="61" t="s">
        <v>38</v>
      </c>
      <c r="R5" s="81" t="s">
        <v>31</v>
      </c>
    </row>
    <row r="6" spans="1:18" s="2" customFormat="1" ht="13.8" x14ac:dyDescent="0.25">
      <c r="A6" s="14"/>
      <c r="B6" s="3"/>
      <c r="C6" s="5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</row>
    <row r="7" spans="1:18" s="2" customFormat="1" ht="13.8" x14ac:dyDescent="0.25">
      <c r="A7" s="54" t="s">
        <v>13</v>
      </c>
      <c r="B7" s="3"/>
      <c r="C7" s="31"/>
      <c r="D7" s="63" t="s">
        <v>1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</row>
    <row r="8" spans="1:18" s="2" customFormat="1" ht="13.8" x14ac:dyDescent="0.25">
      <c r="A8" s="15"/>
      <c r="C8" s="5"/>
      <c r="D8" s="62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</row>
    <row r="9" spans="1:18" s="2" customFormat="1" ht="13.8" x14ac:dyDescent="0.25">
      <c r="A9" s="12" t="s">
        <v>52</v>
      </c>
      <c r="B9" s="82">
        <v>556000000</v>
      </c>
      <c r="C9" s="7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8"/>
      <c r="Q9" s="68"/>
      <c r="R9" s="69">
        <f>+((Q9*100)/B9)/100</f>
        <v>0</v>
      </c>
    </row>
    <row r="10" spans="1:18" s="2" customFormat="1" ht="14.4" x14ac:dyDescent="0.3">
      <c r="A10" s="12" t="s">
        <v>42</v>
      </c>
      <c r="B10" s="82">
        <v>153000000</v>
      </c>
      <c r="C10" s="7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8"/>
      <c r="Q10" s="68"/>
      <c r="R10" s="69">
        <f>+((Q10*100)/B10)/100</f>
        <v>0</v>
      </c>
    </row>
    <row r="11" spans="1:18" s="2" customFormat="1" ht="14.4" x14ac:dyDescent="0.3">
      <c r="A11" s="12" t="s">
        <v>43</v>
      </c>
      <c r="B11" s="82">
        <v>39000000</v>
      </c>
      <c r="C11" s="7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8"/>
      <c r="Q11" s="68"/>
      <c r="R11" s="69">
        <f>+((Q11*100)/B11)/100</f>
        <v>0</v>
      </c>
    </row>
    <row r="12" spans="1:18" s="2" customFormat="1" ht="13.8" x14ac:dyDescent="0.25">
      <c r="A12" s="12" t="s">
        <v>70</v>
      </c>
      <c r="B12" s="82">
        <v>19500000</v>
      </c>
      <c r="C12" s="7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8"/>
      <c r="Q12" s="68"/>
      <c r="R12" s="69">
        <f>+((Q12*100)/B12)/100</f>
        <v>0</v>
      </c>
    </row>
    <row r="13" spans="1:18" s="2" customFormat="1" ht="14.4" x14ac:dyDescent="0.3">
      <c r="A13" s="12" t="s">
        <v>53</v>
      </c>
      <c r="B13" s="82">
        <v>10400000</v>
      </c>
      <c r="C13" s="7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8"/>
      <c r="Q13" s="68"/>
      <c r="R13" s="69">
        <f>+((Q13*100)/B13)/100</f>
        <v>0</v>
      </c>
    </row>
    <row r="14" spans="1:18" s="2" customFormat="1" ht="13.8" x14ac:dyDescent="0.25">
      <c r="A14" s="14" t="s">
        <v>0</v>
      </c>
      <c r="B14" s="8"/>
      <c r="C14" s="9">
        <f>SUM(B9:B13)</f>
        <v>777900000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70">
        <f>+((Q14*100)/C14)/100</f>
        <v>0</v>
      </c>
    </row>
    <row r="15" spans="1:18" s="2" customFormat="1" ht="13.8" x14ac:dyDescent="0.25">
      <c r="A15" s="15"/>
      <c r="C15" s="5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6"/>
      <c r="O15" s="67"/>
      <c r="P15" s="68"/>
      <c r="Q15" s="71"/>
      <c r="R15" s="64"/>
    </row>
    <row r="16" spans="1:18" s="2" customFormat="1" ht="13.8" x14ac:dyDescent="0.25">
      <c r="A16" s="15"/>
      <c r="C16" s="5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6"/>
      <c r="O16" s="67"/>
      <c r="P16" s="68"/>
      <c r="Q16" s="71"/>
      <c r="R16" s="64"/>
    </row>
    <row r="17" spans="1:18" s="2" customFormat="1" ht="13.8" x14ac:dyDescent="0.25">
      <c r="A17" s="15"/>
      <c r="C17" s="5"/>
      <c r="D17" s="67"/>
      <c r="E17" s="67"/>
      <c r="F17" s="67"/>
      <c r="G17" s="67"/>
      <c r="H17" s="67"/>
      <c r="I17" s="67"/>
      <c r="J17" s="67"/>
      <c r="K17" s="66"/>
      <c r="L17" s="67"/>
      <c r="M17" s="67"/>
      <c r="N17" s="66"/>
      <c r="O17" s="67"/>
      <c r="P17" s="68"/>
      <c r="Q17" s="71"/>
      <c r="R17" s="64"/>
    </row>
    <row r="18" spans="1:18" s="2" customFormat="1" ht="13.8" x14ac:dyDescent="0.25">
      <c r="A18" s="54" t="s">
        <v>12</v>
      </c>
      <c r="C18" s="5"/>
      <c r="D18" s="67"/>
      <c r="E18" s="67"/>
      <c r="F18" s="67"/>
      <c r="G18" s="67"/>
      <c r="H18" s="67"/>
      <c r="I18" s="67"/>
      <c r="J18" s="66"/>
      <c r="K18" s="66"/>
      <c r="L18" s="67"/>
      <c r="M18" s="67"/>
      <c r="N18" s="66"/>
      <c r="O18" s="66"/>
      <c r="P18" s="68"/>
      <c r="Q18" s="71"/>
      <c r="R18" s="64"/>
    </row>
    <row r="19" spans="1:18" s="2" customFormat="1" ht="13.8" x14ac:dyDescent="0.25">
      <c r="A19" s="12"/>
      <c r="C19" s="5"/>
      <c r="D19" s="67"/>
      <c r="E19" s="66"/>
      <c r="F19" s="66"/>
      <c r="G19" s="66"/>
      <c r="H19" s="66"/>
      <c r="I19" s="66"/>
      <c r="J19" s="66"/>
      <c r="K19" s="66"/>
      <c r="L19" s="66"/>
      <c r="M19" s="67"/>
      <c r="N19" s="66"/>
      <c r="O19" s="66"/>
      <c r="P19" s="68"/>
      <c r="Q19" s="71"/>
      <c r="R19" s="64"/>
    </row>
    <row r="20" spans="1:18" s="2" customFormat="1" ht="14.4" x14ac:dyDescent="0.3">
      <c r="A20" s="12" t="s">
        <v>45</v>
      </c>
      <c r="B20" s="82">
        <v>80000000</v>
      </c>
      <c r="C20" s="7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8"/>
      <c r="Q20" s="72"/>
      <c r="R20" s="69">
        <f>+((Q20*100)/B20)/100</f>
        <v>0</v>
      </c>
    </row>
    <row r="21" spans="1:18" s="2" customFormat="1" ht="14.4" x14ac:dyDescent="0.3">
      <c r="A21" s="12" t="s">
        <v>48</v>
      </c>
      <c r="B21" s="82">
        <v>9100000</v>
      </c>
      <c r="C21" s="7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8"/>
      <c r="Q21" s="72"/>
      <c r="R21" s="69">
        <f>+((Q21*100)/B21)/100</f>
        <v>0</v>
      </c>
    </row>
    <row r="22" spans="1:18" s="2" customFormat="1" ht="13.8" x14ac:dyDescent="0.25">
      <c r="A22" s="14" t="s">
        <v>0</v>
      </c>
      <c r="B22" s="8"/>
      <c r="C22" s="9">
        <f>SUM(B20:B21)</f>
        <v>89100000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71"/>
      <c r="Q22" s="71"/>
      <c r="R22" s="70">
        <f>+((Q22*100)/C22)/100</f>
        <v>0</v>
      </c>
    </row>
    <row r="23" spans="1:18" s="2" customFormat="1" ht="13.8" x14ac:dyDescent="0.25">
      <c r="A23" s="12"/>
      <c r="B23" s="49"/>
      <c r="C23" s="7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71"/>
      <c r="Q23" s="71"/>
      <c r="R23" s="70"/>
    </row>
    <row r="24" spans="1:18" s="2" customFormat="1" ht="13.8" x14ac:dyDescent="0.25">
      <c r="A24" s="12"/>
      <c r="B24" s="3"/>
      <c r="C24" s="11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6"/>
      <c r="O24" s="67"/>
      <c r="P24" s="68"/>
      <c r="Q24" s="71"/>
      <c r="R24" s="64"/>
    </row>
    <row r="25" spans="1:18" s="2" customFormat="1" ht="13.8" x14ac:dyDescent="0.25">
      <c r="A25" s="12"/>
      <c r="B25" s="3"/>
      <c r="C25" s="5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6"/>
      <c r="O25" s="67"/>
      <c r="P25" s="68"/>
      <c r="Q25" s="71"/>
      <c r="R25" s="64"/>
    </row>
    <row r="26" spans="1:18" s="2" customFormat="1" ht="13.8" x14ac:dyDescent="0.25">
      <c r="A26" s="54" t="s">
        <v>33</v>
      </c>
      <c r="B26" s="3"/>
      <c r="C26" s="5"/>
      <c r="D26" s="67"/>
      <c r="E26" s="67"/>
      <c r="F26" s="66"/>
      <c r="G26" s="66"/>
      <c r="H26" s="67"/>
      <c r="I26" s="66"/>
      <c r="J26" s="66"/>
      <c r="K26" s="67"/>
      <c r="L26" s="67"/>
      <c r="M26" s="67"/>
      <c r="N26" s="66"/>
      <c r="O26" s="67"/>
      <c r="P26" s="68"/>
      <c r="Q26" s="71"/>
      <c r="R26" s="64"/>
    </row>
    <row r="27" spans="1:18" s="2" customFormat="1" ht="13.8" x14ac:dyDescent="0.25">
      <c r="A27" s="12"/>
      <c r="B27" s="3"/>
      <c r="C27" s="5"/>
      <c r="D27" s="67"/>
      <c r="E27" s="73"/>
      <c r="F27" s="66"/>
      <c r="G27" s="66"/>
      <c r="H27" s="66"/>
      <c r="I27" s="66"/>
      <c r="J27" s="66"/>
      <c r="K27" s="66"/>
      <c r="L27" s="67"/>
      <c r="M27" s="66"/>
      <c r="N27" s="66"/>
      <c r="O27" s="67"/>
      <c r="P27" s="68"/>
      <c r="Q27" s="71"/>
      <c r="R27" s="64"/>
    </row>
    <row r="28" spans="1:18" s="2" customFormat="1" ht="28.8" x14ac:dyDescent="0.3">
      <c r="A28" s="55" t="s">
        <v>69</v>
      </c>
      <c r="B28" s="6">
        <v>39000000</v>
      </c>
      <c r="C28" s="7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8"/>
      <c r="Q28" s="72"/>
      <c r="R28" s="69">
        <f t="shared" ref="R28:R37" si="0">+((Q28*100)/B28)/100</f>
        <v>0</v>
      </c>
    </row>
    <row r="29" spans="1:18" s="2" customFormat="1" ht="14.4" x14ac:dyDescent="0.3">
      <c r="A29" s="55" t="s">
        <v>68</v>
      </c>
      <c r="B29" s="6">
        <v>10000000</v>
      </c>
      <c r="C29" s="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8"/>
      <c r="Q29" s="72"/>
      <c r="R29" s="69">
        <f t="shared" si="0"/>
        <v>0</v>
      </c>
    </row>
    <row r="30" spans="1:18" s="2" customFormat="1" ht="13.8" x14ac:dyDescent="0.25">
      <c r="A30" s="12" t="s">
        <v>49</v>
      </c>
      <c r="B30" s="6">
        <v>26000000</v>
      </c>
      <c r="C30" s="7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8"/>
      <c r="Q30" s="72"/>
      <c r="R30" s="69">
        <f t="shared" si="0"/>
        <v>0</v>
      </c>
    </row>
    <row r="31" spans="1:18" s="2" customFormat="1" ht="13.8" x14ac:dyDescent="0.25">
      <c r="A31" s="12" t="s">
        <v>50</v>
      </c>
      <c r="B31" s="6">
        <v>6500000</v>
      </c>
      <c r="C31" s="7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8"/>
      <c r="Q31" s="72"/>
      <c r="R31" s="69">
        <f t="shared" si="0"/>
        <v>0</v>
      </c>
    </row>
    <row r="32" spans="1:18" s="2" customFormat="1" ht="14.4" x14ac:dyDescent="0.3">
      <c r="A32" s="12" t="s">
        <v>54</v>
      </c>
      <c r="B32" s="6">
        <v>25000000</v>
      </c>
      <c r="C32" s="7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8"/>
      <c r="Q32" s="72"/>
      <c r="R32" s="69">
        <f t="shared" si="0"/>
        <v>0</v>
      </c>
    </row>
    <row r="33" spans="1:18" s="2" customFormat="1" ht="14.4" x14ac:dyDescent="0.3">
      <c r="A33" s="55" t="s">
        <v>58</v>
      </c>
      <c r="B33" s="84">
        <v>18000000</v>
      </c>
      <c r="C33" s="7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8"/>
      <c r="Q33" s="72"/>
      <c r="R33" s="69">
        <f t="shared" si="0"/>
        <v>0</v>
      </c>
    </row>
    <row r="34" spans="1:18" s="2" customFormat="1" ht="13.8" x14ac:dyDescent="0.25">
      <c r="A34" s="55" t="s">
        <v>55</v>
      </c>
      <c r="B34" s="82">
        <v>18000000</v>
      </c>
      <c r="C34" s="7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8"/>
      <c r="Q34" s="72"/>
      <c r="R34" s="69">
        <f t="shared" si="0"/>
        <v>0</v>
      </c>
    </row>
    <row r="35" spans="1:18" s="2" customFormat="1" ht="13.8" x14ac:dyDescent="0.25">
      <c r="A35" s="55" t="s">
        <v>56</v>
      </c>
      <c r="B35" s="84">
        <v>13000000</v>
      </c>
      <c r="C35" s="7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8"/>
      <c r="Q35" s="72"/>
      <c r="R35" s="69">
        <f t="shared" si="0"/>
        <v>0</v>
      </c>
    </row>
    <row r="36" spans="1:18" s="2" customFormat="1" ht="13.8" x14ac:dyDescent="0.25">
      <c r="A36" s="55" t="s">
        <v>57</v>
      </c>
      <c r="B36" s="84">
        <v>20000000</v>
      </c>
      <c r="C36" s="7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8"/>
      <c r="Q36" s="72"/>
      <c r="R36" s="69">
        <f t="shared" si="0"/>
        <v>0</v>
      </c>
    </row>
    <row r="37" spans="1:18" s="2" customFormat="1" ht="14.4" x14ac:dyDescent="0.3">
      <c r="A37" s="12" t="s">
        <v>39</v>
      </c>
      <c r="B37" s="6">
        <v>3000000</v>
      </c>
      <c r="C37" s="7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8"/>
      <c r="Q37" s="72"/>
      <c r="R37" s="69">
        <f t="shared" si="0"/>
        <v>0</v>
      </c>
    </row>
    <row r="38" spans="1:18" s="2" customFormat="1" ht="13.8" x14ac:dyDescent="0.25">
      <c r="A38" s="14" t="s">
        <v>0</v>
      </c>
      <c r="B38" s="8"/>
      <c r="C38" s="9">
        <f>SUM(B28:B37)</f>
        <v>178500000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71"/>
      <c r="Q38" s="71"/>
      <c r="R38" s="70">
        <f>+((Q38*100)/C38)/100</f>
        <v>0</v>
      </c>
    </row>
    <row r="39" spans="1:18" s="2" customFormat="1" ht="13.8" x14ac:dyDescent="0.25">
      <c r="A39" s="12"/>
      <c r="B39" s="3"/>
      <c r="C39" s="5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6"/>
      <c r="O39" s="66"/>
      <c r="P39" s="68"/>
      <c r="Q39" s="71"/>
      <c r="R39" s="69"/>
    </row>
    <row r="40" spans="1:18" s="2" customFormat="1" ht="13.8" x14ac:dyDescent="0.25">
      <c r="A40" s="12"/>
      <c r="B40" s="3"/>
      <c r="C40" s="5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6"/>
      <c r="O40" s="66"/>
      <c r="P40" s="68"/>
      <c r="Q40" s="71"/>
      <c r="R40" s="69"/>
    </row>
    <row r="41" spans="1:18" s="2" customFormat="1" ht="13.8" x14ac:dyDescent="0.25">
      <c r="A41" s="12"/>
      <c r="B41" s="3"/>
      <c r="C41" s="5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6"/>
      <c r="O41" s="66"/>
      <c r="P41" s="68"/>
      <c r="Q41" s="71"/>
      <c r="R41" s="69"/>
    </row>
    <row r="42" spans="1:18" s="2" customFormat="1" ht="13.8" x14ac:dyDescent="0.25">
      <c r="A42" s="54" t="s">
        <v>14</v>
      </c>
      <c r="B42" s="3"/>
      <c r="C42" s="5"/>
      <c r="D42" s="67"/>
      <c r="E42" s="66"/>
      <c r="F42" s="66"/>
      <c r="G42" s="67"/>
      <c r="H42" s="67"/>
      <c r="I42" s="67"/>
      <c r="J42" s="67"/>
      <c r="K42" s="66"/>
      <c r="L42" s="67"/>
      <c r="M42" s="67"/>
      <c r="N42" s="66"/>
      <c r="O42" s="66"/>
      <c r="P42" s="68"/>
      <c r="Q42" s="71"/>
      <c r="R42" s="69"/>
    </row>
    <row r="43" spans="1:18" s="2" customFormat="1" ht="13.8" x14ac:dyDescent="0.25">
      <c r="A43" s="12"/>
      <c r="C43" s="5"/>
      <c r="D43" s="67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8"/>
      <c r="Q43" s="71"/>
      <c r="R43" s="69"/>
    </row>
    <row r="44" spans="1:18" s="2" customFormat="1" ht="14.4" x14ac:dyDescent="0.3">
      <c r="A44" s="12" t="s">
        <v>59</v>
      </c>
      <c r="B44" s="82">
        <v>4000000</v>
      </c>
      <c r="C44" s="7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8"/>
      <c r="Q44" s="72"/>
      <c r="R44" s="69">
        <f>+((Q44*100)/B44)/100</f>
        <v>0</v>
      </c>
    </row>
    <row r="45" spans="1:18" s="2" customFormat="1" ht="14.4" x14ac:dyDescent="0.3">
      <c r="A45" s="12" t="s">
        <v>40</v>
      </c>
      <c r="B45" s="82">
        <v>15000000</v>
      </c>
      <c r="C45" s="7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8"/>
      <c r="Q45" s="72"/>
      <c r="R45" s="69">
        <f>+((Q45*100)/B45)/100</f>
        <v>0</v>
      </c>
    </row>
    <row r="46" spans="1:18" s="2" customFormat="1" ht="13.8" x14ac:dyDescent="0.25">
      <c r="A46" s="14" t="s">
        <v>0</v>
      </c>
      <c r="B46" s="8"/>
      <c r="C46" s="9">
        <f>SUM(B44:B45)</f>
        <v>19000000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71"/>
      <c r="Q46" s="71"/>
      <c r="R46" s="70">
        <f>+((Q46*100)/C46)/100</f>
        <v>0</v>
      </c>
    </row>
    <row r="47" spans="1:18" s="2" customFormat="1" ht="13.8" x14ac:dyDescent="0.25">
      <c r="A47" s="15"/>
      <c r="C47" s="5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6"/>
      <c r="O47" s="67"/>
      <c r="P47" s="68"/>
      <c r="Q47" s="71"/>
      <c r="R47" s="69"/>
    </row>
    <row r="48" spans="1:18" s="2" customFormat="1" ht="13.8" x14ac:dyDescent="0.25">
      <c r="A48" s="15"/>
      <c r="C48" s="5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6"/>
      <c r="O48" s="67"/>
      <c r="P48" s="68"/>
      <c r="Q48" s="71"/>
      <c r="R48" s="69"/>
    </row>
    <row r="49" spans="1:18" s="2" customFormat="1" ht="13.8" x14ac:dyDescent="0.25">
      <c r="A49" s="15"/>
      <c r="C49" s="5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6"/>
      <c r="O49" s="67"/>
      <c r="P49" s="68"/>
      <c r="Q49" s="71"/>
      <c r="R49" s="69"/>
    </row>
    <row r="50" spans="1:18" s="2" customFormat="1" ht="13.8" x14ac:dyDescent="0.25">
      <c r="A50" s="54" t="s">
        <v>15</v>
      </c>
      <c r="C50" s="5"/>
      <c r="D50" s="67"/>
      <c r="E50" s="67"/>
      <c r="F50" s="66"/>
      <c r="G50" s="67"/>
      <c r="H50" s="67"/>
      <c r="I50" s="67"/>
      <c r="J50" s="67"/>
      <c r="K50" s="67"/>
      <c r="L50" s="67"/>
      <c r="M50" s="67"/>
      <c r="N50" s="66"/>
      <c r="O50" s="67"/>
      <c r="P50" s="68"/>
      <c r="Q50" s="71"/>
      <c r="R50" s="69"/>
    </row>
    <row r="51" spans="1:18" s="3" customFormat="1" ht="13.8" x14ac:dyDescent="0.25">
      <c r="A51" s="12"/>
      <c r="B51" s="2"/>
      <c r="C51" s="5"/>
      <c r="D51" s="67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8"/>
      <c r="Q51" s="71"/>
      <c r="R51" s="69"/>
    </row>
    <row r="52" spans="1:18" s="3" customFormat="1" ht="14.4" x14ac:dyDescent="0.3">
      <c r="A52" s="12" t="s">
        <v>60</v>
      </c>
      <c r="B52" s="82">
        <v>13000000</v>
      </c>
      <c r="C52" s="7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8"/>
      <c r="Q52" s="72"/>
      <c r="R52" s="69">
        <f>+((Q52*100)/B52)/100</f>
        <v>0</v>
      </c>
    </row>
    <row r="53" spans="1:18" s="3" customFormat="1" ht="13.8" x14ac:dyDescent="0.25">
      <c r="A53" s="12" t="s">
        <v>51</v>
      </c>
      <c r="B53" s="82">
        <v>26000000</v>
      </c>
      <c r="C53" s="7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8"/>
      <c r="Q53" s="72"/>
      <c r="R53" s="69">
        <f>+((Q53*100)/B53)/100</f>
        <v>0</v>
      </c>
    </row>
    <row r="54" spans="1:18" s="3" customFormat="1" ht="13.8" x14ac:dyDescent="0.25">
      <c r="A54" s="12" t="s">
        <v>61</v>
      </c>
      <c r="B54" s="82">
        <v>45000000</v>
      </c>
      <c r="C54" s="7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8"/>
      <c r="Q54" s="72"/>
      <c r="R54" s="69">
        <f>+((Q54*100)/B54)/100</f>
        <v>0</v>
      </c>
    </row>
    <row r="55" spans="1:18" s="3" customFormat="1" ht="13.8" x14ac:dyDescent="0.25">
      <c r="A55" s="12" t="s">
        <v>44</v>
      </c>
      <c r="B55" s="82">
        <v>15000000</v>
      </c>
      <c r="C55" s="7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8"/>
      <c r="Q55" s="72"/>
      <c r="R55" s="69">
        <f>+((Q55*100)/B55)/100</f>
        <v>0</v>
      </c>
    </row>
    <row r="56" spans="1:18" s="3" customFormat="1" ht="13.8" x14ac:dyDescent="0.25">
      <c r="A56" s="12" t="s">
        <v>16</v>
      </c>
      <c r="B56" s="82">
        <v>11000000</v>
      </c>
      <c r="C56" s="7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8"/>
      <c r="Q56" s="72"/>
      <c r="R56" s="69">
        <f>+((Q56*100)/B56)/100</f>
        <v>0</v>
      </c>
    </row>
    <row r="57" spans="1:18" s="3" customFormat="1" ht="13.8" x14ac:dyDescent="0.25">
      <c r="A57" s="14" t="s">
        <v>0</v>
      </c>
      <c r="B57" s="8"/>
      <c r="C57" s="9">
        <f>SUM(B52:B56)</f>
        <v>110000000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71"/>
      <c r="Q57" s="71"/>
      <c r="R57" s="70">
        <f>+((Q57*100)/C57)/100</f>
        <v>0</v>
      </c>
    </row>
    <row r="58" spans="1:18" s="3" customFormat="1" ht="13.8" x14ac:dyDescent="0.25">
      <c r="A58" s="15"/>
      <c r="B58" s="15"/>
      <c r="C58" s="11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6"/>
      <c r="O58" s="67"/>
      <c r="P58" s="68"/>
      <c r="Q58" s="71"/>
      <c r="R58" s="69"/>
    </row>
    <row r="59" spans="1:18" s="3" customFormat="1" ht="13.8" x14ac:dyDescent="0.25">
      <c r="A59" s="15"/>
      <c r="B59" s="15"/>
      <c r="C59" s="11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6"/>
      <c r="O59" s="67"/>
      <c r="P59" s="68"/>
      <c r="Q59" s="71"/>
      <c r="R59" s="69"/>
    </row>
    <row r="60" spans="1:18" s="3" customFormat="1" ht="13.8" x14ac:dyDescent="0.25">
      <c r="A60" s="15"/>
      <c r="B60" s="15"/>
      <c r="C60" s="11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6"/>
      <c r="O60" s="67"/>
      <c r="P60" s="68"/>
      <c r="Q60" s="71"/>
      <c r="R60" s="69"/>
    </row>
    <row r="61" spans="1:18" s="3" customFormat="1" ht="13.8" x14ac:dyDescent="0.25">
      <c r="A61" s="54" t="s">
        <v>17</v>
      </c>
      <c r="B61" s="15"/>
      <c r="C61" s="11"/>
      <c r="D61" s="67"/>
      <c r="E61" s="67"/>
      <c r="F61" s="66"/>
      <c r="G61" s="67"/>
      <c r="H61" s="66"/>
      <c r="I61" s="67"/>
      <c r="J61" s="67"/>
      <c r="K61" s="67"/>
      <c r="L61" s="67"/>
      <c r="M61" s="67"/>
      <c r="N61" s="66"/>
      <c r="O61" s="67"/>
      <c r="P61" s="68"/>
      <c r="Q61" s="71"/>
      <c r="R61" s="69"/>
    </row>
    <row r="62" spans="1:18" ht="13.8" x14ac:dyDescent="0.25">
      <c r="A62" s="15"/>
      <c r="B62" s="15"/>
      <c r="C62" s="11"/>
      <c r="D62" s="67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68"/>
      <c r="Q62" s="71"/>
      <c r="R62" s="69"/>
    </row>
    <row r="63" spans="1:18" ht="13.8" x14ac:dyDescent="0.25">
      <c r="A63" s="12" t="s">
        <v>18</v>
      </c>
      <c r="B63" s="13">
        <v>7000000</v>
      </c>
      <c r="C63" s="7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8"/>
      <c r="Q63" s="72"/>
      <c r="R63" s="69">
        <f>+((Q63*100)/B63)/100</f>
        <v>0</v>
      </c>
    </row>
    <row r="64" spans="1:18" ht="13.8" x14ac:dyDescent="0.25">
      <c r="A64" s="12" t="s">
        <v>62</v>
      </c>
      <c r="B64" s="13">
        <v>8000000</v>
      </c>
      <c r="C64" s="7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8"/>
      <c r="Q64" s="72"/>
      <c r="R64" s="69">
        <f>+((Q64*100)/B64)/100</f>
        <v>0</v>
      </c>
    </row>
    <row r="65" spans="1:19" ht="13.8" x14ac:dyDescent="0.25">
      <c r="A65" s="12" t="s">
        <v>63</v>
      </c>
      <c r="B65" s="85">
        <v>4000000</v>
      </c>
      <c r="C65" s="7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8"/>
      <c r="Q65" s="72"/>
      <c r="R65" s="69">
        <f>+((Q65*100)/B65)/100</f>
        <v>0</v>
      </c>
    </row>
    <row r="66" spans="1:19" ht="13.8" x14ac:dyDescent="0.25">
      <c r="A66" s="12" t="s">
        <v>32</v>
      </c>
      <c r="B66" s="85">
        <v>115000</v>
      </c>
      <c r="C66" s="7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8"/>
      <c r="Q66" s="72"/>
      <c r="R66" s="69">
        <f>+((Q66*100)/B66)/100</f>
        <v>0</v>
      </c>
    </row>
    <row r="67" spans="1:19" ht="13.8" x14ac:dyDescent="0.25">
      <c r="A67" s="14" t="s">
        <v>0</v>
      </c>
      <c r="B67" s="8"/>
      <c r="C67" s="9">
        <f>SUM(B63:B66)</f>
        <v>19115000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71"/>
      <c r="Q67" s="71"/>
      <c r="R67" s="83">
        <f>+((Q67*100)/C67)/100</f>
        <v>0</v>
      </c>
      <c r="S67" s="21"/>
    </row>
    <row r="68" spans="1:19" ht="13.8" x14ac:dyDescent="0.25">
      <c r="A68" s="15"/>
      <c r="B68" s="11"/>
      <c r="C68" s="11"/>
      <c r="D68" s="67"/>
      <c r="E68" s="75"/>
      <c r="F68" s="75"/>
      <c r="G68" s="75"/>
      <c r="H68" s="75"/>
      <c r="I68" s="75"/>
      <c r="J68" s="75"/>
      <c r="K68" s="75"/>
      <c r="L68" s="75"/>
      <c r="M68" s="75"/>
      <c r="N68" s="74"/>
      <c r="O68" s="75"/>
      <c r="P68" s="68"/>
      <c r="Q68" s="71"/>
      <c r="R68" s="69"/>
    </row>
    <row r="69" spans="1:19" ht="13.8" x14ac:dyDescent="0.25">
      <c r="A69" s="15"/>
      <c r="B69" s="11"/>
      <c r="C69" s="11"/>
      <c r="D69" s="67"/>
      <c r="E69" s="75"/>
      <c r="F69" s="75"/>
      <c r="G69" s="75"/>
      <c r="H69" s="75"/>
      <c r="I69" s="75"/>
      <c r="J69" s="75"/>
      <c r="K69" s="75"/>
      <c r="L69" s="75"/>
      <c r="M69" s="75"/>
      <c r="N69" s="74"/>
      <c r="O69" s="75"/>
      <c r="P69" s="68"/>
      <c r="Q69" s="71"/>
      <c r="R69" s="69"/>
    </row>
    <row r="70" spans="1:19" ht="13.8" x14ac:dyDescent="0.25">
      <c r="A70" s="15"/>
      <c r="B70" s="11"/>
      <c r="C70" s="11"/>
      <c r="D70" s="67"/>
      <c r="E70" s="75"/>
      <c r="F70" s="75"/>
      <c r="G70" s="75"/>
      <c r="H70" s="75"/>
      <c r="I70" s="75"/>
      <c r="J70" s="75"/>
      <c r="K70" s="75"/>
      <c r="L70" s="75"/>
      <c r="M70" s="75"/>
      <c r="N70" s="74"/>
      <c r="O70" s="75"/>
      <c r="P70" s="68"/>
      <c r="Q70" s="71"/>
      <c r="R70" s="69"/>
    </row>
    <row r="71" spans="1:19" ht="13.8" x14ac:dyDescent="0.25">
      <c r="A71" s="15"/>
      <c r="B71" s="11"/>
      <c r="C71" s="11"/>
      <c r="D71" s="67"/>
      <c r="E71" s="75"/>
      <c r="F71" s="75"/>
      <c r="G71" s="75"/>
      <c r="H71" s="75"/>
      <c r="I71" s="75"/>
      <c r="J71" s="75"/>
      <c r="K71" s="75"/>
      <c r="L71" s="75"/>
      <c r="M71" s="75"/>
      <c r="N71" s="74"/>
      <c r="O71" s="75"/>
      <c r="P71" s="68"/>
      <c r="Q71" s="71"/>
      <c r="R71" s="69"/>
    </row>
    <row r="72" spans="1:19" ht="13.8" x14ac:dyDescent="0.25">
      <c r="A72" s="15"/>
      <c r="B72" s="11"/>
      <c r="C72" s="11"/>
      <c r="D72" s="67"/>
      <c r="E72" s="75"/>
      <c r="F72" s="75"/>
      <c r="G72" s="75"/>
      <c r="H72" s="75"/>
      <c r="I72" s="75"/>
      <c r="J72" s="75"/>
      <c r="K72" s="75"/>
      <c r="L72" s="75"/>
      <c r="M72" s="75"/>
      <c r="N72" s="74"/>
      <c r="O72" s="75"/>
      <c r="P72" s="68"/>
      <c r="Q72" s="71"/>
      <c r="R72" s="69"/>
    </row>
    <row r="73" spans="1:19" ht="13.8" x14ac:dyDescent="0.25">
      <c r="A73" s="15"/>
      <c r="B73" s="11"/>
      <c r="C73" s="11"/>
      <c r="D73" s="67"/>
      <c r="E73" s="75"/>
      <c r="F73" s="75"/>
      <c r="G73" s="75"/>
      <c r="H73" s="75"/>
      <c r="I73" s="75"/>
      <c r="J73" s="75"/>
      <c r="K73" s="75"/>
      <c r="L73" s="75"/>
      <c r="M73" s="75"/>
      <c r="N73" s="74"/>
      <c r="O73" s="75"/>
      <c r="P73" s="68"/>
      <c r="Q73" s="71"/>
      <c r="R73" s="69"/>
    </row>
    <row r="74" spans="1:19" s="2" customFormat="1" ht="13.8" x14ac:dyDescent="0.25">
      <c r="A74" s="15"/>
      <c r="B74" s="11"/>
      <c r="C74" s="11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6"/>
      <c r="O74" s="67"/>
      <c r="P74" s="68"/>
      <c r="Q74" s="71"/>
      <c r="R74" s="69"/>
    </row>
    <row r="75" spans="1:19" s="2" customFormat="1" ht="13.8" x14ac:dyDescent="0.25">
      <c r="A75" s="54" t="s">
        <v>19</v>
      </c>
      <c r="B75" s="11"/>
      <c r="C75" s="11"/>
      <c r="D75" s="67"/>
      <c r="E75" s="67"/>
      <c r="F75" s="67"/>
      <c r="G75" s="67"/>
      <c r="H75" s="67"/>
      <c r="I75" s="66"/>
      <c r="J75" s="67"/>
      <c r="K75" s="67"/>
      <c r="L75" s="66"/>
      <c r="M75" s="67"/>
      <c r="N75" s="66"/>
      <c r="O75" s="67"/>
      <c r="P75" s="68"/>
      <c r="Q75" s="71"/>
      <c r="R75" s="69"/>
    </row>
    <row r="76" spans="1:19" s="2" customFormat="1" ht="13.8" x14ac:dyDescent="0.25">
      <c r="A76" s="15"/>
      <c r="B76" s="31"/>
      <c r="C76" s="11"/>
      <c r="D76" s="67"/>
      <c r="E76" s="66"/>
      <c r="F76" s="66"/>
      <c r="G76" s="66"/>
      <c r="H76" s="66"/>
      <c r="I76" s="66"/>
      <c r="J76" s="67"/>
      <c r="K76" s="66"/>
      <c r="L76" s="66"/>
      <c r="M76" s="66"/>
      <c r="N76" s="66"/>
      <c r="O76" s="66"/>
      <c r="P76" s="68"/>
      <c r="Q76" s="71"/>
      <c r="R76" s="69"/>
    </row>
    <row r="77" spans="1:19" s="2" customFormat="1" ht="13.8" x14ac:dyDescent="0.25">
      <c r="A77" s="12" t="s">
        <v>64</v>
      </c>
      <c r="B77" s="82">
        <v>52000000</v>
      </c>
      <c r="C77" s="7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8"/>
      <c r="Q77" s="72"/>
      <c r="R77" s="69">
        <f t="shared" ref="R77:R84" si="1">+((Q77*100)/B77)/100</f>
        <v>0</v>
      </c>
    </row>
    <row r="78" spans="1:19" s="2" customFormat="1" ht="13.8" x14ac:dyDescent="0.25">
      <c r="A78" s="12" t="s">
        <v>65</v>
      </c>
      <c r="B78" s="82">
        <v>6500000</v>
      </c>
      <c r="C78" s="7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8"/>
      <c r="Q78" s="72"/>
      <c r="R78" s="69">
        <f t="shared" si="1"/>
        <v>0</v>
      </c>
    </row>
    <row r="79" spans="1:19" s="2" customFormat="1" ht="14.4" x14ac:dyDescent="0.3">
      <c r="A79" s="12" t="s">
        <v>41</v>
      </c>
      <c r="B79" s="82">
        <v>26000000</v>
      </c>
      <c r="C79" s="7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8"/>
      <c r="Q79" s="72"/>
      <c r="R79" s="69">
        <f t="shared" si="1"/>
        <v>0</v>
      </c>
    </row>
    <row r="80" spans="1:19" s="2" customFormat="1" ht="13.8" x14ac:dyDescent="0.25">
      <c r="A80" s="12" t="s">
        <v>20</v>
      </c>
      <c r="B80" s="82">
        <v>220000</v>
      </c>
      <c r="C80" s="7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8"/>
      <c r="Q80" s="72"/>
      <c r="R80" s="69">
        <f t="shared" si="1"/>
        <v>0</v>
      </c>
    </row>
    <row r="81" spans="1:18" s="2" customFormat="1" ht="13.8" x14ac:dyDescent="0.25">
      <c r="A81" s="12" t="s">
        <v>66</v>
      </c>
      <c r="B81" s="82">
        <v>3000000</v>
      </c>
      <c r="C81" s="7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8"/>
      <c r="Q81" s="72"/>
      <c r="R81" s="69">
        <f t="shared" si="1"/>
        <v>0</v>
      </c>
    </row>
    <row r="82" spans="1:18" s="2" customFormat="1" ht="13.8" x14ac:dyDescent="0.25">
      <c r="A82" s="12" t="s">
        <v>21</v>
      </c>
      <c r="B82" s="82">
        <v>40000000</v>
      </c>
      <c r="C82" s="7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8"/>
      <c r="Q82" s="72"/>
      <c r="R82" s="69">
        <f t="shared" si="1"/>
        <v>0</v>
      </c>
    </row>
    <row r="83" spans="1:18" s="2" customFormat="1" ht="13.8" x14ac:dyDescent="0.25">
      <c r="A83" s="12" t="s">
        <v>22</v>
      </c>
      <c r="B83" s="82">
        <v>4000000</v>
      </c>
      <c r="C83" s="7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8"/>
      <c r="Q83" s="72"/>
      <c r="R83" s="69">
        <f t="shared" si="1"/>
        <v>0</v>
      </c>
    </row>
    <row r="84" spans="1:18" s="2" customFormat="1" ht="13.8" x14ac:dyDescent="0.25">
      <c r="A84" s="37" t="s">
        <v>67</v>
      </c>
      <c r="B84" s="82">
        <v>9000000</v>
      </c>
      <c r="C84" s="7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8"/>
      <c r="Q84" s="72"/>
      <c r="R84" s="69">
        <f t="shared" si="1"/>
        <v>0</v>
      </c>
    </row>
    <row r="85" spans="1:18" ht="13.8" x14ac:dyDescent="0.25">
      <c r="A85" s="14" t="s">
        <v>0</v>
      </c>
      <c r="B85" s="8"/>
      <c r="C85" s="9">
        <f>SUM(B77:B84)</f>
        <v>140720000</v>
      </c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71"/>
      <c r="Q85" s="71"/>
      <c r="R85" s="70">
        <f>+((Q85*100)/C85)/100</f>
        <v>0</v>
      </c>
    </row>
    <row r="86" spans="1:18" ht="13.8" x14ac:dyDescent="0.25">
      <c r="A86" s="15"/>
      <c r="B86" s="15"/>
      <c r="C86" s="11"/>
      <c r="D86" s="67"/>
      <c r="E86" s="75"/>
      <c r="F86" s="75"/>
      <c r="G86" s="75"/>
      <c r="H86" s="75"/>
      <c r="I86" s="75"/>
      <c r="J86" s="75"/>
      <c r="K86" s="75"/>
      <c r="L86" s="75"/>
      <c r="M86" s="75"/>
      <c r="N86" s="74"/>
      <c r="O86" s="75"/>
      <c r="P86" s="68"/>
      <c r="Q86" s="71"/>
      <c r="R86" s="69"/>
    </row>
    <row r="87" spans="1:18" ht="13.8" x14ac:dyDescent="0.25">
      <c r="A87" s="15"/>
      <c r="B87" s="15"/>
      <c r="C87" s="11"/>
      <c r="D87" s="67"/>
      <c r="E87" s="75"/>
      <c r="F87" s="76"/>
      <c r="G87" s="75"/>
      <c r="H87" s="75"/>
      <c r="I87" s="75"/>
      <c r="J87" s="75"/>
      <c r="K87" s="75"/>
      <c r="L87" s="75"/>
      <c r="M87" s="75"/>
      <c r="N87" s="74"/>
      <c r="O87" s="75"/>
      <c r="P87" s="68"/>
      <c r="Q87" s="71"/>
      <c r="R87" s="69"/>
    </row>
    <row r="88" spans="1:18" ht="13.8" x14ac:dyDescent="0.25">
      <c r="A88" s="15"/>
      <c r="B88" s="15"/>
      <c r="C88" s="11"/>
      <c r="D88" s="67"/>
      <c r="E88" s="75"/>
      <c r="F88" s="75"/>
      <c r="G88" s="75"/>
      <c r="H88" s="75"/>
      <c r="I88" s="75"/>
      <c r="J88" s="75"/>
      <c r="K88" s="75"/>
      <c r="L88" s="75"/>
      <c r="M88" s="75"/>
      <c r="N88" s="74"/>
      <c r="O88" s="75"/>
      <c r="P88" s="68"/>
      <c r="Q88" s="71"/>
      <c r="R88" s="69"/>
    </row>
    <row r="89" spans="1:18" ht="13.8" x14ac:dyDescent="0.25">
      <c r="A89" s="54" t="s">
        <v>34</v>
      </c>
      <c r="B89" s="15"/>
      <c r="C89" s="11"/>
      <c r="D89" s="67"/>
      <c r="E89" s="75"/>
      <c r="F89" s="75"/>
      <c r="G89" s="75"/>
      <c r="H89" s="75"/>
      <c r="I89" s="74"/>
      <c r="J89" s="74"/>
      <c r="K89" s="75"/>
      <c r="L89" s="75"/>
      <c r="M89" s="75"/>
      <c r="N89" s="74"/>
      <c r="O89" s="75"/>
      <c r="P89" s="68"/>
      <c r="Q89" s="71"/>
      <c r="R89" s="69"/>
    </row>
    <row r="90" spans="1:18" ht="13.8" x14ac:dyDescent="0.25">
      <c r="A90" s="15"/>
      <c r="B90" s="15"/>
      <c r="C90" s="11"/>
      <c r="D90" s="66"/>
      <c r="E90" s="74"/>
      <c r="F90" s="74"/>
      <c r="G90" s="74"/>
      <c r="H90" s="75"/>
      <c r="I90" s="74"/>
      <c r="J90" s="74"/>
      <c r="K90" s="74"/>
      <c r="L90" s="74"/>
      <c r="M90" s="75"/>
      <c r="N90" s="74"/>
      <c r="O90" s="75"/>
      <c r="P90" s="68"/>
      <c r="Q90" s="71"/>
      <c r="R90" s="69"/>
    </row>
    <row r="91" spans="1:18" ht="13.8" x14ac:dyDescent="0.25">
      <c r="A91" s="12" t="s">
        <v>23</v>
      </c>
      <c r="B91" s="82">
        <v>780000</v>
      </c>
      <c r="C91" s="7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8"/>
      <c r="Q91" s="72"/>
      <c r="R91" s="69">
        <f>+((Q91*100)/B91)/100</f>
        <v>0</v>
      </c>
    </row>
    <row r="92" spans="1:18" ht="13.8" x14ac:dyDescent="0.25">
      <c r="A92" s="12" t="s">
        <v>24</v>
      </c>
      <c r="B92" s="82">
        <v>6000000</v>
      </c>
      <c r="C92" s="7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8"/>
      <c r="Q92" s="72"/>
      <c r="R92" s="69">
        <f>+((Q92*100)/B92)/100</f>
        <v>0</v>
      </c>
    </row>
    <row r="93" spans="1:18" ht="13.8" x14ac:dyDescent="0.25">
      <c r="A93" s="14" t="s">
        <v>0</v>
      </c>
      <c r="B93" s="8"/>
      <c r="C93" s="9">
        <f>SUM(B91:B92)</f>
        <v>6780000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71"/>
      <c r="Q93" s="71"/>
      <c r="R93" s="70">
        <f>+((Q93*100)/C93)/100</f>
        <v>0</v>
      </c>
    </row>
    <row r="94" spans="1:18" ht="13.8" x14ac:dyDescent="0.25">
      <c r="A94" s="12"/>
      <c r="B94" s="7"/>
      <c r="C94" s="7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71"/>
      <c r="Q94" s="71"/>
      <c r="R94" s="70"/>
    </row>
    <row r="95" spans="1:18" ht="13.8" x14ac:dyDescent="0.25">
      <c r="A95" s="12"/>
      <c r="B95" s="7"/>
      <c r="C95" s="7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71"/>
      <c r="Q95" s="71"/>
      <c r="R95" s="70"/>
    </row>
    <row r="96" spans="1:18" ht="13.8" x14ac:dyDescent="0.25">
      <c r="A96" s="15"/>
      <c r="B96" s="11"/>
      <c r="C96" s="11"/>
      <c r="D96" s="59"/>
      <c r="E96" s="75"/>
      <c r="F96" s="75"/>
      <c r="G96" s="75"/>
      <c r="H96" s="75"/>
      <c r="I96" s="75"/>
      <c r="J96" s="75"/>
      <c r="K96" s="75"/>
      <c r="L96" s="75"/>
      <c r="M96" s="75"/>
      <c r="N96" s="74"/>
      <c r="O96" s="75"/>
      <c r="P96" s="71"/>
      <c r="Q96" s="71"/>
      <c r="R96" s="70"/>
    </row>
    <row r="97" spans="1:19" ht="13.8" x14ac:dyDescent="0.25">
      <c r="A97" s="56" t="s">
        <v>36</v>
      </c>
      <c r="B97" s="86"/>
      <c r="C97" s="11"/>
      <c r="D97" s="67"/>
      <c r="E97" s="75"/>
      <c r="F97" s="60"/>
      <c r="G97" s="60"/>
      <c r="H97" s="60"/>
      <c r="I97" s="60"/>
      <c r="J97" s="60"/>
      <c r="K97" s="60"/>
      <c r="L97" s="60"/>
      <c r="M97" s="60"/>
      <c r="N97" s="77"/>
      <c r="O97" s="60"/>
      <c r="P97" s="71"/>
      <c r="Q97" s="71"/>
      <c r="R97" s="70"/>
    </row>
    <row r="98" spans="1:19" ht="13.8" x14ac:dyDescent="0.25">
      <c r="A98" s="56"/>
      <c r="B98" s="86"/>
      <c r="C98" s="11"/>
      <c r="D98" s="67"/>
      <c r="E98" s="75"/>
      <c r="F98" s="60"/>
      <c r="G98" s="60"/>
      <c r="H98" s="60"/>
      <c r="I98" s="60"/>
      <c r="J98" s="60"/>
      <c r="K98" s="60"/>
      <c r="L98" s="60"/>
      <c r="M98" s="60"/>
      <c r="N98" s="77"/>
      <c r="O98" s="60"/>
      <c r="P98" s="71"/>
      <c r="Q98" s="71"/>
      <c r="R98" s="70"/>
    </row>
    <row r="99" spans="1:19" ht="13.8" x14ac:dyDescent="0.25">
      <c r="A99" s="12" t="s">
        <v>35</v>
      </c>
      <c r="B99" s="82">
        <v>40000000</v>
      </c>
      <c r="C99" s="7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8"/>
      <c r="Q99" s="68"/>
      <c r="R99" s="64">
        <f>+((Q99*100)/B99)/100</f>
        <v>0</v>
      </c>
    </row>
    <row r="100" spans="1:19" ht="13.8" x14ac:dyDescent="0.25">
      <c r="A100" s="12" t="s">
        <v>47</v>
      </c>
      <c r="B100" s="82">
        <v>14000</v>
      </c>
      <c r="C100" s="7"/>
      <c r="D100" s="66"/>
      <c r="E100" s="66"/>
      <c r="F100" s="68"/>
      <c r="G100" s="66"/>
      <c r="H100" s="66"/>
      <c r="I100" s="66"/>
      <c r="J100" s="66"/>
      <c r="K100" s="66"/>
      <c r="L100" s="66"/>
      <c r="M100" s="63"/>
      <c r="N100" s="66"/>
      <c r="O100" s="66"/>
      <c r="P100" s="68"/>
      <c r="Q100" s="68"/>
      <c r="R100" s="64">
        <f>+((Q100*100)/B100)/100</f>
        <v>0</v>
      </c>
    </row>
    <row r="101" spans="1:19" ht="13.8" x14ac:dyDescent="0.25">
      <c r="A101" s="14" t="s">
        <v>0</v>
      </c>
      <c r="B101" s="8"/>
      <c r="C101" s="9">
        <f>SUM(B99:B99:B100)</f>
        <v>40014000</v>
      </c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71"/>
      <c r="Q101" s="71"/>
      <c r="R101" s="70">
        <f>+((Q101*100)/C101)/100</f>
        <v>0</v>
      </c>
    </row>
    <row r="102" spans="1:19" ht="15.6" x14ac:dyDescent="0.3">
      <c r="A102" s="57"/>
      <c r="B102" s="38"/>
      <c r="C102" s="36"/>
      <c r="D102" s="49"/>
      <c r="E102" s="33"/>
      <c r="P102" s="20"/>
      <c r="Q102" s="29"/>
      <c r="R102" s="28"/>
    </row>
    <row r="103" spans="1:19" ht="13.8" x14ac:dyDescent="0.25">
      <c r="A103" s="15"/>
      <c r="B103" s="15"/>
      <c r="C103" s="11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1"/>
      <c r="Q103" s="21"/>
      <c r="R103" s="27"/>
    </row>
    <row r="104" spans="1:19" ht="13.8" x14ac:dyDescent="0.25">
      <c r="A104" s="15"/>
      <c r="B104" s="15"/>
      <c r="C104" s="3"/>
      <c r="D104" s="22"/>
      <c r="E104" s="23"/>
      <c r="F104" s="16"/>
      <c r="G104" s="16"/>
      <c r="K104" s="16"/>
      <c r="L104" s="16"/>
      <c r="M104" s="16"/>
      <c r="P104" s="21"/>
      <c r="R104" s="28"/>
    </row>
    <row r="105" spans="1:19" ht="13.8" x14ac:dyDescent="0.25">
      <c r="A105" s="15"/>
      <c r="B105" s="15"/>
      <c r="C105" s="3"/>
      <c r="D105" s="22"/>
      <c r="E105" s="23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Q105" s="21"/>
      <c r="R105" s="27"/>
      <c r="S105" s="26"/>
    </row>
    <row r="106" spans="1:19" ht="13.8" x14ac:dyDescent="0.25">
      <c r="A106" s="12" t="s">
        <v>27</v>
      </c>
      <c r="B106" s="35"/>
      <c r="C106" s="45">
        <f>SUM(C14+C22+C38+C46+C57+C67+C85+C93+C101)</f>
        <v>1381129000</v>
      </c>
      <c r="D106" s="22"/>
      <c r="E106" s="23"/>
      <c r="F106" s="16"/>
      <c r="G106" s="16"/>
      <c r="R106" s="27"/>
    </row>
    <row r="107" spans="1:19" ht="13.8" x14ac:dyDescent="0.25">
      <c r="A107" s="12"/>
      <c r="B107" s="35"/>
      <c r="C107" s="21"/>
      <c r="D107" s="3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R107" s="27"/>
    </row>
    <row r="108" spans="1:19" ht="13.8" x14ac:dyDescent="0.25">
      <c r="A108" s="12" t="s">
        <v>30</v>
      </c>
      <c r="B108" s="35"/>
      <c r="C108" s="2"/>
      <c r="D108" s="21">
        <f t="shared" ref="D108:O108" si="2">+D14+D22+D38+D46+D57+D67+D85+D93+D101</f>
        <v>0</v>
      </c>
      <c r="E108" s="21">
        <f t="shared" si="2"/>
        <v>0</v>
      </c>
      <c r="F108" s="21">
        <f t="shared" si="2"/>
        <v>0</v>
      </c>
      <c r="G108" s="21">
        <f t="shared" si="2"/>
        <v>0</v>
      </c>
      <c r="H108" s="21">
        <f t="shared" si="2"/>
        <v>0</v>
      </c>
      <c r="I108" s="21">
        <f t="shared" si="2"/>
        <v>0</v>
      </c>
      <c r="J108" s="21">
        <f t="shared" si="2"/>
        <v>0</v>
      </c>
      <c r="K108" s="21">
        <f t="shared" si="2"/>
        <v>0</v>
      </c>
      <c r="L108" s="21">
        <f t="shared" si="2"/>
        <v>0</v>
      </c>
      <c r="M108" s="21">
        <f t="shared" si="2"/>
        <v>0</v>
      </c>
      <c r="N108" s="21">
        <f t="shared" si="2"/>
        <v>0</v>
      </c>
      <c r="O108" s="21">
        <f t="shared" si="2"/>
        <v>0</v>
      </c>
      <c r="P108" s="21"/>
      <c r="Q108" s="21">
        <f>SUM(D108:O108)</f>
        <v>0</v>
      </c>
      <c r="R108" s="34">
        <f>+((Q108*100)/C106)/100</f>
        <v>0</v>
      </c>
      <c r="S108" s="27"/>
    </row>
    <row r="109" spans="1:19" ht="13.8" x14ac:dyDescent="0.25">
      <c r="A109" s="15"/>
      <c r="B109" s="15"/>
      <c r="C109" s="3"/>
      <c r="D109" s="19"/>
      <c r="E109" s="19"/>
      <c r="F109" s="17"/>
      <c r="G109" s="17"/>
      <c r="R109" s="27"/>
    </row>
    <row r="110" spans="1:19" ht="13.8" x14ac:dyDescent="0.25">
      <c r="A110" s="12" t="s">
        <v>29</v>
      </c>
      <c r="B110" s="15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>
        <f>SUM(C106-Q108)</f>
        <v>1381129000</v>
      </c>
      <c r="R110" s="27">
        <f>COUNT(100)-R108</f>
        <v>1</v>
      </c>
    </row>
    <row r="111" spans="1:19" s="43" customFormat="1" ht="13.8" x14ac:dyDescent="0.25">
      <c r="A111" s="40"/>
      <c r="B111" s="40"/>
      <c r="C111" s="39"/>
      <c r="D111" s="41"/>
      <c r="E111" s="41"/>
      <c r="F111" s="42"/>
      <c r="G111" s="42"/>
      <c r="N111" s="79"/>
      <c r="R111" s="44"/>
    </row>
    <row r="112" spans="1:19" ht="15" x14ac:dyDescent="0.25">
      <c r="A112" s="4"/>
      <c r="B112" s="3"/>
      <c r="C112" s="3"/>
      <c r="D112" s="16"/>
      <c r="E112" s="18"/>
      <c r="F112" s="17"/>
      <c r="G112" s="17"/>
    </row>
    <row r="113" spans="1:18" ht="15" x14ac:dyDescent="0.25">
      <c r="A113" s="4"/>
      <c r="B113" s="3"/>
      <c r="C113" s="3"/>
      <c r="D113" s="16"/>
      <c r="E113" s="18"/>
      <c r="F113" s="23"/>
      <c r="G113" s="23"/>
      <c r="H113" s="23"/>
      <c r="I113" s="23"/>
      <c r="J113" s="23"/>
      <c r="K113" s="23"/>
      <c r="L113" s="23"/>
      <c r="M113" s="23"/>
      <c r="N113" s="80"/>
      <c r="O113" s="23"/>
      <c r="P113" s="20"/>
      <c r="R113" s="28"/>
    </row>
    <row r="114" spans="1:18" ht="15" x14ac:dyDescent="0.25">
      <c r="A114" s="52"/>
      <c r="B114" s="23"/>
      <c r="C114" s="23"/>
      <c r="D114" s="23"/>
      <c r="E114" s="23"/>
      <c r="F114" s="23"/>
      <c r="G114" s="23"/>
      <c r="H114" s="23"/>
      <c r="I114" s="23"/>
      <c r="J114" s="23"/>
      <c r="K114" s="20"/>
      <c r="M114" s="28"/>
      <c r="R114"/>
    </row>
    <row r="115" spans="1:18" ht="15.6" x14ac:dyDescent="0.3">
      <c r="A115" s="46"/>
      <c r="B115" s="23"/>
      <c r="C115" s="22"/>
      <c r="D115" s="22"/>
      <c r="E115" s="22"/>
      <c r="F115" s="22"/>
      <c r="G115" s="22"/>
      <c r="H115" s="22"/>
      <c r="I115" s="22"/>
      <c r="J115" s="22"/>
      <c r="K115" s="20"/>
      <c r="L115" s="30"/>
      <c r="M115" s="28"/>
      <c r="R115"/>
    </row>
    <row r="116" spans="1:18" ht="15.6" x14ac:dyDescent="0.3">
      <c r="A116" s="36"/>
      <c r="B116" s="24"/>
      <c r="C116" s="24"/>
      <c r="D116" s="24"/>
      <c r="E116" s="24"/>
      <c r="F116" s="24"/>
      <c r="G116" s="24"/>
      <c r="H116" s="24"/>
      <c r="I116" s="24"/>
      <c r="J116" s="24"/>
      <c r="K116" s="21"/>
      <c r="L116" s="21"/>
      <c r="M116" s="28"/>
      <c r="R116"/>
    </row>
    <row r="117" spans="1:18" ht="15" x14ac:dyDescent="0.25">
      <c r="A117" s="4"/>
      <c r="M117" s="26"/>
      <c r="R117"/>
    </row>
    <row r="118" spans="1:18" ht="15" x14ac:dyDescent="0.25">
      <c r="A118" s="47"/>
      <c r="M118" s="26"/>
      <c r="R118"/>
    </row>
    <row r="119" spans="1:18" ht="15.6" x14ac:dyDescent="0.3">
      <c r="A119" s="48"/>
      <c r="M119" s="26"/>
      <c r="R119"/>
    </row>
    <row r="120" spans="1:18" ht="15" x14ac:dyDescent="0.25">
      <c r="A120" s="4"/>
      <c r="B120" s="3"/>
      <c r="C120" s="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1:18" ht="15" x14ac:dyDescent="0.25">
      <c r="A121" s="4"/>
      <c r="B121" s="3"/>
      <c r="C121" s="3"/>
    </row>
    <row r="122" spans="1:18" ht="15" x14ac:dyDescent="0.25">
      <c r="A122" s="4"/>
      <c r="B122" s="3"/>
      <c r="C122" s="3"/>
    </row>
    <row r="123" spans="1:18" ht="15" x14ac:dyDescent="0.25">
      <c r="A123" s="4"/>
      <c r="B123" s="3"/>
      <c r="C123" s="3"/>
    </row>
    <row r="124" spans="1:18" ht="15" x14ac:dyDescent="0.25">
      <c r="A124" s="4"/>
      <c r="B124" s="3"/>
      <c r="C124" s="3"/>
    </row>
    <row r="125" spans="1:18" ht="15" x14ac:dyDescent="0.25">
      <c r="A125" s="4"/>
      <c r="B125" s="3"/>
      <c r="C125" s="3"/>
    </row>
    <row r="126" spans="1:18" ht="15.6" x14ac:dyDescent="0.3">
      <c r="A126" s="36"/>
      <c r="B126" s="3"/>
      <c r="C126" s="3"/>
    </row>
    <row r="127" spans="1:18" ht="15" x14ac:dyDescent="0.25">
      <c r="A127" s="4"/>
      <c r="B127" s="3"/>
      <c r="C127" s="3"/>
    </row>
    <row r="128" spans="1:18" ht="15" x14ac:dyDescent="0.25">
      <c r="A128" s="4"/>
      <c r="B128" s="3"/>
      <c r="C128" s="3"/>
    </row>
    <row r="129" spans="1:3" ht="15" x14ac:dyDescent="0.25">
      <c r="A129" s="4"/>
      <c r="B129" s="3"/>
      <c r="C129" s="3"/>
    </row>
    <row r="130" spans="1:3" ht="15.6" x14ac:dyDescent="0.3">
      <c r="A130" s="36"/>
      <c r="B130" s="3"/>
      <c r="C130" s="3"/>
    </row>
    <row r="131" spans="1:3" ht="15" x14ac:dyDescent="0.25">
      <c r="A131" s="4"/>
      <c r="B131" s="3"/>
      <c r="C131" s="3"/>
    </row>
    <row r="132" spans="1:3" ht="15" x14ac:dyDescent="0.25">
      <c r="A132" s="4"/>
      <c r="B132" s="3"/>
      <c r="C132" s="3"/>
    </row>
    <row r="133" spans="1:3" ht="15" x14ac:dyDescent="0.25">
      <c r="A133" s="4"/>
      <c r="B133" s="3"/>
      <c r="C133" s="3"/>
    </row>
    <row r="134" spans="1:3" ht="15" x14ac:dyDescent="0.25">
      <c r="A134" s="4"/>
      <c r="B134" s="3"/>
      <c r="C134" s="3"/>
    </row>
    <row r="135" spans="1:3" ht="15" x14ac:dyDescent="0.25">
      <c r="A135" s="4"/>
      <c r="B135" s="3"/>
      <c r="C135" s="3"/>
    </row>
    <row r="136" spans="1:3" ht="15" x14ac:dyDescent="0.25">
      <c r="A136" s="4"/>
      <c r="B136" s="3"/>
      <c r="C136" s="3"/>
    </row>
    <row r="137" spans="1:3" ht="15" x14ac:dyDescent="0.25">
      <c r="A137" s="4"/>
      <c r="B137" s="3"/>
      <c r="C137" s="3"/>
    </row>
    <row r="138" spans="1:3" ht="15" x14ac:dyDescent="0.25">
      <c r="A138" s="4"/>
      <c r="B138" s="3"/>
      <c r="C138" s="3"/>
    </row>
    <row r="139" spans="1:3" ht="15" x14ac:dyDescent="0.25">
      <c r="A139" s="4"/>
      <c r="B139" s="3"/>
      <c r="C139" s="3"/>
    </row>
    <row r="140" spans="1:3" ht="15" x14ac:dyDescent="0.25">
      <c r="A140" s="4"/>
      <c r="B140" s="3"/>
      <c r="C140" s="3"/>
    </row>
    <row r="141" spans="1:3" ht="15" x14ac:dyDescent="0.25">
      <c r="A141" s="4"/>
      <c r="B141" s="3"/>
      <c r="C141" s="3"/>
    </row>
    <row r="142" spans="1:3" ht="15" x14ac:dyDescent="0.25">
      <c r="A142" s="4"/>
      <c r="B142" s="3"/>
      <c r="C142" s="3"/>
    </row>
    <row r="143" spans="1:3" ht="15" x14ac:dyDescent="0.25">
      <c r="A143" s="4"/>
      <c r="B143" s="3"/>
      <c r="C143" s="3"/>
    </row>
    <row r="144" spans="1:3" ht="15" x14ac:dyDescent="0.25">
      <c r="A144" s="4"/>
      <c r="B144" s="3"/>
      <c r="C144" s="3"/>
    </row>
    <row r="145" spans="1:4" ht="15" x14ac:dyDescent="0.25">
      <c r="A145" s="4"/>
      <c r="B145" s="3"/>
      <c r="C145" s="3"/>
    </row>
    <row r="146" spans="1:4" ht="15" x14ac:dyDescent="0.25">
      <c r="A146" s="4"/>
      <c r="B146" s="3"/>
      <c r="C146" s="3"/>
    </row>
    <row r="147" spans="1:4" ht="15" x14ac:dyDescent="0.25">
      <c r="A147" s="4"/>
      <c r="B147" s="3"/>
      <c r="C147" s="3"/>
    </row>
    <row r="148" spans="1:4" ht="15" x14ac:dyDescent="0.25">
      <c r="A148" s="4"/>
      <c r="B148" s="3"/>
      <c r="C148" s="3"/>
    </row>
    <row r="149" spans="1:4" ht="13.8" x14ac:dyDescent="0.25">
      <c r="A149" s="3"/>
      <c r="B149" s="3"/>
      <c r="C149" s="3"/>
    </row>
    <row r="150" spans="1:4" ht="13.8" x14ac:dyDescent="0.25">
      <c r="A150" s="3"/>
      <c r="B150" s="3"/>
      <c r="C150" s="3"/>
    </row>
    <row r="151" spans="1:4" ht="13.8" x14ac:dyDescent="0.25">
      <c r="A151" s="3"/>
      <c r="B151" s="3"/>
      <c r="C151" s="3"/>
    </row>
    <row r="152" spans="1:4" ht="13.8" x14ac:dyDescent="0.25">
      <c r="A152" s="3"/>
      <c r="B152" s="3"/>
      <c r="C152" s="3"/>
    </row>
    <row r="153" spans="1:4" ht="15" x14ac:dyDescent="0.25">
      <c r="A153" s="4"/>
      <c r="B153" s="4"/>
      <c r="C153" s="4"/>
    </row>
    <row r="154" spans="1:4" ht="15" x14ac:dyDescent="0.25">
      <c r="A154" s="4"/>
      <c r="B154" s="4"/>
      <c r="C154" s="4"/>
    </row>
    <row r="155" spans="1:4" ht="13.8" x14ac:dyDescent="0.25">
      <c r="D155" s="3"/>
    </row>
    <row r="156" spans="1:4" ht="13.8" x14ac:dyDescent="0.25">
      <c r="D156" s="3"/>
    </row>
    <row r="157" spans="1:4" ht="13.8" x14ac:dyDescent="0.25">
      <c r="D157" s="3"/>
    </row>
    <row r="158" spans="1:4" ht="13.8" x14ac:dyDescent="0.25">
      <c r="D158" s="3"/>
    </row>
    <row r="159" spans="1:4" ht="13.8" x14ac:dyDescent="0.25">
      <c r="D159" s="3"/>
    </row>
    <row r="160" spans="1:4" ht="13.8" x14ac:dyDescent="0.25">
      <c r="D160" s="3"/>
    </row>
    <row r="161" spans="4:4" ht="13.8" x14ac:dyDescent="0.25">
      <c r="D161" s="3"/>
    </row>
    <row r="162" spans="4:4" ht="13.8" x14ac:dyDescent="0.25">
      <c r="D162" s="3"/>
    </row>
    <row r="163" spans="4:4" ht="13.8" x14ac:dyDescent="0.25">
      <c r="D163" s="3"/>
    </row>
    <row r="164" spans="4:4" ht="13.8" x14ac:dyDescent="0.25">
      <c r="D164" s="3"/>
    </row>
    <row r="165" spans="4:4" ht="13.8" x14ac:dyDescent="0.25">
      <c r="D165" s="3"/>
    </row>
    <row r="166" spans="4:4" ht="13.8" x14ac:dyDescent="0.25">
      <c r="D166" s="3"/>
    </row>
    <row r="167" spans="4:4" ht="13.8" x14ac:dyDescent="0.25">
      <c r="D167" s="3"/>
    </row>
    <row r="168" spans="4:4" ht="13.8" x14ac:dyDescent="0.25">
      <c r="D168" s="3"/>
    </row>
    <row r="169" spans="4:4" ht="13.8" x14ac:dyDescent="0.25">
      <c r="D169" s="3"/>
    </row>
    <row r="170" spans="4:4" ht="13.8" x14ac:dyDescent="0.25">
      <c r="D170" s="3"/>
    </row>
    <row r="171" spans="4:4" ht="13.8" x14ac:dyDescent="0.25">
      <c r="D171" s="3"/>
    </row>
    <row r="172" spans="4:4" ht="13.8" x14ac:dyDescent="0.25">
      <c r="D172" s="3"/>
    </row>
    <row r="173" spans="4:4" ht="13.8" x14ac:dyDescent="0.25">
      <c r="D173" s="3"/>
    </row>
    <row r="174" spans="4:4" ht="13.8" x14ac:dyDescent="0.25">
      <c r="D174" s="3"/>
    </row>
    <row r="175" spans="4:4" ht="13.8" x14ac:dyDescent="0.25">
      <c r="D175" s="3"/>
    </row>
    <row r="176" spans="4:4" ht="13.8" x14ac:dyDescent="0.25">
      <c r="D176" s="3"/>
    </row>
    <row r="177" spans="4:4" ht="13.8" x14ac:dyDescent="0.25">
      <c r="D177" s="3"/>
    </row>
    <row r="178" spans="4:4" ht="13.8" x14ac:dyDescent="0.25">
      <c r="D178" s="3"/>
    </row>
    <row r="179" spans="4:4" ht="13.8" x14ac:dyDescent="0.25">
      <c r="D179" s="3"/>
    </row>
    <row r="180" spans="4:4" ht="13.8" x14ac:dyDescent="0.25">
      <c r="D180" s="3"/>
    </row>
    <row r="181" spans="4:4" ht="13.8" x14ac:dyDescent="0.25">
      <c r="D181" s="3"/>
    </row>
    <row r="182" spans="4:4" ht="13.8" x14ac:dyDescent="0.25">
      <c r="D182" s="3"/>
    </row>
    <row r="183" spans="4:4" ht="13.8" x14ac:dyDescent="0.25">
      <c r="D183" s="3"/>
    </row>
    <row r="184" spans="4:4" ht="13.8" x14ac:dyDescent="0.25">
      <c r="D184" s="3"/>
    </row>
    <row r="185" spans="4:4" ht="13.8" x14ac:dyDescent="0.25">
      <c r="D185" s="3"/>
    </row>
    <row r="186" spans="4:4" ht="13.8" x14ac:dyDescent="0.25">
      <c r="D186" s="3"/>
    </row>
    <row r="187" spans="4:4" ht="13.8" x14ac:dyDescent="0.25">
      <c r="D187" s="3"/>
    </row>
    <row r="188" spans="4:4" ht="13.8" x14ac:dyDescent="0.25">
      <c r="D188" s="3"/>
    </row>
    <row r="189" spans="4:4" ht="13.8" x14ac:dyDescent="0.25">
      <c r="D189" s="3"/>
    </row>
    <row r="190" spans="4:4" ht="13.8" x14ac:dyDescent="0.25">
      <c r="D190" s="3"/>
    </row>
    <row r="191" spans="4:4" ht="13.8" x14ac:dyDescent="0.25">
      <c r="D191" s="3"/>
    </row>
    <row r="192" spans="4:4" ht="13.8" x14ac:dyDescent="0.25">
      <c r="D192" s="3"/>
    </row>
    <row r="193" spans="4:4" ht="13.8" x14ac:dyDescent="0.25">
      <c r="D193" s="3"/>
    </row>
    <row r="194" spans="4:4" ht="13.8" x14ac:dyDescent="0.25">
      <c r="D194" s="3"/>
    </row>
    <row r="195" spans="4:4" ht="13.8" x14ac:dyDescent="0.25">
      <c r="D195" s="3"/>
    </row>
    <row r="196" spans="4:4" ht="13.8" x14ac:dyDescent="0.25">
      <c r="D196" s="3"/>
    </row>
    <row r="197" spans="4:4" ht="13.8" x14ac:dyDescent="0.25">
      <c r="D197" s="3"/>
    </row>
    <row r="198" spans="4:4" ht="13.8" x14ac:dyDescent="0.25">
      <c r="D198" s="3"/>
    </row>
    <row r="199" spans="4:4" ht="13.8" x14ac:dyDescent="0.25">
      <c r="D199" s="3"/>
    </row>
    <row r="200" spans="4:4" ht="13.8" x14ac:dyDescent="0.25">
      <c r="D200" s="3"/>
    </row>
    <row r="201" spans="4:4" ht="13.8" x14ac:dyDescent="0.25">
      <c r="D201" s="3"/>
    </row>
    <row r="202" spans="4:4" ht="13.8" x14ac:dyDescent="0.25">
      <c r="D202" s="3"/>
    </row>
    <row r="203" spans="4:4" ht="13.8" x14ac:dyDescent="0.25">
      <c r="D203" s="3"/>
    </row>
    <row r="204" spans="4:4" ht="13.8" x14ac:dyDescent="0.25">
      <c r="D204" s="3"/>
    </row>
    <row r="205" spans="4:4" ht="13.8" x14ac:dyDescent="0.25">
      <c r="D205" s="3"/>
    </row>
    <row r="206" spans="4:4" ht="13.8" x14ac:dyDescent="0.25">
      <c r="D206" s="3"/>
    </row>
    <row r="207" spans="4:4" ht="13.8" x14ac:dyDescent="0.25">
      <c r="D207" s="3"/>
    </row>
    <row r="208" spans="4:4" ht="13.8" x14ac:dyDescent="0.25">
      <c r="D208" s="3"/>
    </row>
    <row r="209" spans="4:4" ht="13.8" x14ac:dyDescent="0.25">
      <c r="D209" s="3"/>
    </row>
    <row r="210" spans="4:4" ht="13.8" x14ac:dyDescent="0.25">
      <c r="D210" s="3"/>
    </row>
    <row r="211" spans="4:4" ht="13.8" x14ac:dyDescent="0.25">
      <c r="D211" s="3"/>
    </row>
    <row r="212" spans="4:4" ht="13.8" x14ac:dyDescent="0.25">
      <c r="D212" s="3"/>
    </row>
    <row r="213" spans="4:4" ht="13.8" x14ac:dyDescent="0.25">
      <c r="D213" s="3"/>
    </row>
    <row r="214" spans="4:4" ht="13.8" x14ac:dyDescent="0.25">
      <c r="D214" s="3"/>
    </row>
    <row r="215" spans="4:4" ht="13.8" x14ac:dyDescent="0.25">
      <c r="D215" s="3"/>
    </row>
    <row r="216" spans="4:4" ht="13.8" x14ac:dyDescent="0.25">
      <c r="D216" s="3"/>
    </row>
    <row r="217" spans="4:4" ht="13.8" x14ac:dyDescent="0.25">
      <c r="D217" s="3"/>
    </row>
    <row r="218" spans="4:4" ht="13.8" x14ac:dyDescent="0.25">
      <c r="D218" s="3"/>
    </row>
    <row r="219" spans="4:4" ht="13.8" x14ac:dyDescent="0.25">
      <c r="D219" s="3"/>
    </row>
    <row r="220" spans="4:4" ht="13.8" x14ac:dyDescent="0.25">
      <c r="D220" s="3"/>
    </row>
    <row r="221" spans="4:4" ht="13.8" x14ac:dyDescent="0.25">
      <c r="D221" s="3"/>
    </row>
    <row r="222" spans="4:4" ht="13.8" x14ac:dyDescent="0.25">
      <c r="D222" s="3"/>
    </row>
    <row r="223" spans="4:4" ht="13.8" x14ac:dyDescent="0.25">
      <c r="D223" s="3"/>
    </row>
    <row r="224" spans="4:4" ht="13.8" x14ac:dyDescent="0.25">
      <c r="D224" s="3"/>
    </row>
    <row r="225" spans="4:4" ht="13.8" x14ac:dyDescent="0.25">
      <c r="D225" s="3"/>
    </row>
    <row r="226" spans="4:4" ht="13.8" x14ac:dyDescent="0.25">
      <c r="D226" s="3"/>
    </row>
    <row r="227" spans="4:4" ht="13.8" x14ac:dyDescent="0.25">
      <c r="D227" s="3"/>
    </row>
    <row r="228" spans="4:4" ht="13.8" x14ac:dyDescent="0.25">
      <c r="D228" s="3"/>
    </row>
    <row r="229" spans="4:4" ht="13.8" x14ac:dyDescent="0.25">
      <c r="D229" s="3"/>
    </row>
    <row r="230" spans="4:4" ht="13.8" x14ac:dyDescent="0.25">
      <c r="D230" s="3"/>
    </row>
    <row r="231" spans="4:4" ht="13.8" x14ac:dyDescent="0.25">
      <c r="D231" s="3"/>
    </row>
    <row r="232" spans="4:4" ht="13.8" x14ac:dyDescent="0.25">
      <c r="D232" s="3"/>
    </row>
    <row r="233" spans="4:4" ht="13.8" x14ac:dyDescent="0.25">
      <c r="D233" s="3"/>
    </row>
    <row r="234" spans="4:4" ht="13.8" x14ac:dyDescent="0.25">
      <c r="D234" s="3"/>
    </row>
    <row r="235" spans="4:4" ht="13.8" x14ac:dyDescent="0.25">
      <c r="D235" s="3"/>
    </row>
    <row r="236" spans="4:4" ht="13.8" x14ac:dyDescent="0.25">
      <c r="D236" s="3"/>
    </row>
    <row r="237" spans="4:4" ht="13.8" x14ac:dyDescent="0.25">
      <c r="D237" s="3"/>
    </row>
    <row r="238" spans="4:4" ht="13.8" x14ac:dyDescent="0.25">
      <c r="D238" s="3"/>
    </row>
    <row r="239" spans="4:4" ht="13.8" x14ac:dyDescent="0.25">
      <c r="D239" s="3"/>
    </row>
    <row r="240" spans="4:4" ht="13.8" x14ac:dyDescent="0.25">
      <c r="D240" s="3"/>
    </row>
    <row r="241" spans="4:4" ht="13.8" x14ac:dyDescent="0.25">
      <c r="D241" s="3"/>
    </row>
    <row r="242" spans="4:4" ht="13.8" x14ac:dyDescent="0.25">
      <c r="D242" s="3"/>
    </row>
    <row r="243" spans="4:4" ht="13.8" x14ac:dyDescent="0.25">
      <c r="D243" s="3"/>
    </row>
    <row r="244" spans="4:4" ht="13.8" x14ac:dyDescent="0.25">
      <c r="D244" s="3"/>
    </row>
    <row r="245" spans="4:4" ht="13.8" x14ac:dyDescent="0.25">
      <c r="D245" s="3"/>
    </row>
    <row r="246" spans="4:4" ht="13.8" x14ac:dyDescent="0.25">
      <c r="D246" s="3"/>
    </row>
    <row r="247" spans="4:4" ht="13.8" x14ac:dyDescent="0.25">
      <c r="D247" s="3"/>
    </row>
    <row r="248" spans="4:4" ht="13.8" x14ac:dyDescent="0.25">
      <c r="D248" s="3"/>
    </row>
    <row r="249" spans="4:4" ht="13.8" x14ac:dyDescent="0.25">
      <c r="D249" s="3"/>
    </row>
    <row r="250" spans="4:4" ht="13.8" x14ac:dyDescent="0.25">
      <c r="D250" s="3"/>
    </row>
    <row r="251" spans="4:4" ht="13.8" x14ac:dyDescent="0.25">
      <c r="D251" s="3"/>
    </row>
    <row r="252" spans="4:4" ht="13.8" x14ac:dyDescent="0.25">
      <c r="D252" s="3"/>
    </row>
    <row r="253" spans="4:4" ht="13.8" x14ac:dyDescent="0.25">
      <c r="D253" s="3"/>
    </row>
    <row r="254" spans="4:4" ht="13.8" x14ac:dyDescent="0.25">
      <c r="D254" s="3"/>
    </row>
    <row r="255" spans="4:4" ht="13.8" x14ac:dyDescent="0.25">
      <c r="D255" s="3"/>
    </row>
    <row r="256" spans="4:4" ht="13.8" x14ac:dyDescent="0.25">
      <c r="D256" s="3"/>
    </row>
    <row r="257" spans="4:4" ht="13.8" x14ac:dyDescent="0.25">
      <c r="D257" s="3"/>
    </row>
    <row r="258" spans="4:4" ht="13.8" x14ac:dyDescent="0.25">
      <c r="D258" s="3"/>
    </row>
  </sheetData>
  <mergeCells count="1">
    <mergeCell ref="A1:J1"/>
  </mergeCells>
  <phoneticPr fontId="3" type="noConversion"/>
  <pageMargins left="0.74803149606299213" right="0.74803149606299213" top="0.98425196850393704" bottom="1.0629921259842521" header="0" footer="0"/>
  <pageSetup paperSize="9" scale="5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665EDDAFF86E4E9589F253494102C7" ma:contentTypeVersion="11" ma:contentTypeDescription="Crear nuevo documento." ma:contentTypeScope="" ma:versionID="f2b7c7244b859f9c5062e3a78b30cbcc">
  <xsd:schema xmlns:xsd="http://www.w3.org/2001/XMLSchema" xmlns:xs="http://www.w3.org/2001/XMLSchema" xmlns:p="http://schemas.microsoft.com/office/2006/metadata/properties" xmlns:ns3="7f55bdb1-4892-4ffa-83a5-85422ea0837f" targetNamespace="http://schemas.microsoft.com/office/2006/metadata/properties" ma:root="true" ma:fieldsID="2fbc0407373461f55c26b71a6a138e8c" ns3:_="">
    <xsd:import namespace="7f55bdb1-4892-4ffa-83a5-85422ea083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5bdb1-4892-4ffa-83a5-85422ea083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D5BEE8-A65A-4248-A65B-C04A039CA1E5}">
  <ds:schemaRefs>
    <ds:schemaRef ds:uri="http://purl.org/dc/dcmitype/"/>
    <ds:schemaRef ds:uri="http://purl.org/dc/elements/1.1/"/>
    <ds:schemaRef ds:uri="7f55bdb1-4892-4ffa-83a5-85422ea0837f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9B0327-B6DC-40C2-A789-F6B3AADBE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55bdb1-4892-4ffa-83a5-85422ea08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5190B9-22D7-4A85-9DF9-A39A4E564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CADJM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CADJM</dc:creator>
  <cp:lastModifiedBy>Marcelo G. Mendiola</cp:lastModifiedBy>
  <cp:lastPrinted>2026-03-31T16:31:19Z</cp:lastPrinted>
  <dcterms:created xsi:type="dcterms:W3CDTF">2010-04-12T10:31:31Z</dcterms:created>
  <dcterms:modified xsi:type="dcterms:W3CDTF">2026-04-22T15:01:37Z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0x01010069665EDDAFF86E4E9589F253494102C7</vt:lpwstr>
  </property>
</Properties>
</file>